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https://challengerau-my.sharepoint.com/personal/jessica_cairns_alphinity_com_au/Documents/Downloads/"/>
    </mc:Choice>
  </mc:AlternateContent>
  <xr:revisionPtr revIDLastSave="49" documentId="14_{C8E83458-2EB3-459B-AE6D-5C3999C25A67}" xr6:coauthVersionLast="47" xr6:coauthVersionMax="47" xr10:uidLastSave="{D2D86BE0-8A8A-462E-B839-05DEC28A31C9}"/>
  <bookViews>
    <workbookView xWindow="53880" yWindow="825" windowWidth="25440" windowHeight="15390" xr2:uid="{82213F32-9EF2-5A43-B9D5-1077546BFF8A}"/>
  </bookViews>
  <sheets>
    <sheet name="Cover" sheetId="32" r:id="rId1"/>
    <sheet name=" User instructions" sheetId="31" r:id="rId2"/>
    <sheet name="1. AI use case" sheetId="20" r:id="rId3"/>
    <sheet name="2. RAI Governance Indicators" sheetId="23" r:id="rId4"/>
    <sheet name="3. RAI Deep Dive" sheetId="21" r:id="rId5"/>
    <sheet name="ESG guidance" sheetId="33" r:id="rId6"/>
    <sheet name="Regulation risk level guidance" sheetId="22" r:id="rId7"/>
    <sheet name="Impact scope guidance" sheetId="25" r:id="rId8"/>
    <sheet name="Lists" sheetId="24" state="hidden" r:id="rId9"/>
  </sheets>
  <definedNames>
    <definedName name="_xlnm._FilterDatabase" localSheetId="4" hidden="1">'3. RAI Deep Dive'!$H$5:$Z$55</definedName>
    <definedName name="_xlnm.Criteria" localSheetId="4">'3. RAI Deep Dive'!$AF$9</definedName>
    <definedName name="_xlnm.Print_Area" localSheetId="1">' User instructions'!$E$2:$K$37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0" i="20" l="1"/>
  <c r="Q7" i="20" a="1"/>
  <c r="Q7" i="20" s="1"/>
  <c r="S7" i="20" s="1"/>
  <c r="Q8" i="20" a="1"/>
  <c r="Q8" i="20" s="1"/>
  <c r="S8" i="20" s="1"/>
  <c r="Q10" i="20" a="1"/>
  <c r="Q10" i="20" s="1"/>
  <c r="S10" i="20" s="1"/>
  <c r="Q11" i="20" a="1"/>
  <c r="Q11" i="20" s="1"/>
  <c r="S11" i="20" s="1"/>
  <c r="Q12" i="20" a="1"/>
  <c r="Q12" i="20" s="1"/>
  <c r="S12" i="20" s="1"/>
  <c r="Q14" i="20" a="1"/>
  <c r="Q14" i="20" s="1"/>
  <c r="S14" i="20" s="1"/>
  <c r="Q15" i="20" a="1"/>
  <c r="Q15" i="20" s="1"/>
  <c r="S15" i="20" s="1"/>
  <c r="Q16" i="20" a="1"/>
  <c r="Q16" i="20" s="1"/>
  <c r="S16" i="20" s="1"/>
  <c r="Q18" i="20" a="1"/>
  <c r="Q18" i="20" s="1"/>
  <c r="S18" i="20" s="1"/>
  <c r="Q19" i="20" a="1"/>
  <c r="Q19" i="20" s="1"/>
  <c r="S19" i="20" s="1"/>
  <c r="Q20" i="20" a="1"/>
  <c r="Q20" i="20" s="1"/>
  <c r="Q22" i="20" a="1"/>
  <c r="Q22" i="20" s="1"/>
  <c r="S22" i="20" s="1"/>
  <c r="Q23" i="20" a="1"/>
  <c r="Q23" i="20" s="1"/>
  <c r="S23" i="20" s="1"/>
  <c r="Q24" i="20" a="1"/>
  <c r="Q24" i="20" s="1"/>
  <c r="S24" i="20" s="1"/>
  <c r="Q26" i="20" a="1"/>
  <c r="Q26" i="20" s="1"/>
  <c r="S26" i="20" s="1"/>
  <c r="Q27" i="20" a="1"/>
  <c r="Q27" i="20" s="1"/>
  <c r="S27" i="20" s="1"/>
  <c r="Q28" i="20" a="1"/>
  <c r="Q28" i="20" s="1"/>
  <c r="S28" i="20" s="1"/>
  <c r="Q30" i="20" a="1"/>
  <c r="Q30" i="20" s="1"/>
  <c r="S30" i="20" s="1"/>
  <c r="Q31" i="20" a="1"/>
  <c r="Q31" i="20" s="1"/>
  <c r="S31" i="20" s="1"/>
  <c r="Q32" i="20" a="1"/>
  <c r="Q32" i="20" s="1"/>
  <c r="S32" i="20" s="1"/>
  <c r="Q34" i="20" a="1"/>
  <c r="Q34" i="20" s="1"/>
  <c r="S34" i="20" s="1"/>
  <c r="Q35" i="20" a="1"/>
  <c r="Q35" i="20" s="1"/>
  <c r="S35" i="20" s="1"/>
  <c r="Q36" i="20" a="1"/>
  <c r="Q36" i="20" s="1"/>
  <c r="S36" i="20" s="1"/>
  <c r="Q38" i="20" a="1"/>
  <c r="Q38" i="20" s="1"/>
  <c r="S38" i="20" s="1"/>
  <c r="Q39" i="20" a="1"/>
  <c r="Q39" i="20" s="1"/>
  <c r="S39" i="20" s="1"/>
  <c r="Q40" i="20" a="1"/>
  <c r="Q40" i="20" s="1"/>
  <c r="S40" i="20" s="1"/>
  <c r="Q6" i="20" a="1"/>
  <c r="Q6" i="20" s="1"/>
  <c r="S6" i="20" s="1"/>
  <c r="C20" i="23"/>
  <c r="D20" i="23" s="1"/>
  <c r="C22" i="23"/>
  <c r="D22" i="23" s="1"/>
  <c r="C21" i="23"/>
  <c r="D21" i="23" s="1"/>
  <c r="C19" i="23"/>
  <c r="D19" i="23" s="1"/>
  <c r="G14" i="23"/>
  <c r="G15" i="2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<sst xmlns="http://schemas.openxmlformats.org/spreadsheetml/2006/main" count="1299" uniqueCount="490">
  <si>
    <t>Use Case</t>
  </si>
  <si>
    <t xml:space="preserve">Materiality inputs </t>
  </si>
  <si>
    <t>Sector</t>
  </si>
  <si>
    <t>Use case</t>
  </si>
  <si>
    <t>Description</t>
  </si>
  <si>
    <t>Regulatory guidance</t>
  </si>
  <si>
    <t>Social impact</t>
  </si>
  <si>
    <t>Environmental impact</t>
  </si>
  <si>
    <t>E&amp;S impact guidance</t>
  </si>
  <si>
    <t>Impact scope</t>
  </si>
  <si>
    <t>Diversity, Equity, and Inclusion</t>
  </si>
  <si>
    <t>Human rights</t>
  </si>
  <si>
    <t>Labour management</t>
  </si>
  <si>
    <t>Data privacy and Cybersecurity</t>
  </si>
  <si>
    <t>Health and safety</t>
  </si>
  <si>
    <t>Resource efficiency</t>
  </si>
  <si>
    <t>Ecosystem impact</t>
  </si>
  <si>
    <t>Information technology</t>
  </si>
  <si>
    <t>Product development</t>
  </si>
  <si>
    <t>New products either selling AI tools directly to consumers, or using AI to power existing features are increasing at a fast rate, particularly with the adoption of generative AI. The impacts of these tools on society, workplaces are only just emerging and need to be closely watched.</t>
  </si>
  <si>
    <t>Medium-risk</t>
  </si>
  <si>
    <t>This AI use case falls outside the categories of unacceptable risk and high risk; instead, it is classified as an application interacting with humans.
✓ Users should be informed of specific transparency obligations, enabling them to make informed decisions about their interactions with AI systems. Minimal transparency requirements should be met to empower users in deciding whether to continue using the application.</t>
  </si>
  <si>
    <t>-</t>
  </si>
  <si>
    <t>+</t>
  </si>
  <si>
    <t>Industry</t>
  </si>
  <si>
    <t>Automation</t>
  </si>
  <si>
    <t>Low-risk</t>
  </si>
  <si>
    <t xml:space="preserve">Risk management </t>
  </si>
  <si>
    <t>Systemic</t>
  </si>
  <si>
    <t>Health care</t>
  </si>
  <si>
    <t xml:space="preserve">Health research / testing </t>
  </si>
  <si>
    <t>High-risk</t>
  </si>
  <si>
    <t>Based on the intended purpose of the AI system, this use case may create a high risk to the health and safety or fundamental rights of natural persons. 
✓ High-risk AI use cases are obligated to adhere to regulatory requirements, encompassing a robust risk management system, a comprehensive quality management system covering the system, model, and data aspects, meticulous record-keeping practices, and the creation of technical documents to ensure transparency. Companies involved in the development or adoption of such high-risk AI use cases must undergo a thorough ★deep-dive assessment★.</t>
  </si>
  <si>
    <t>Financials</t>
  </si>
  <si>
    <t>Scenario testing / predictive modelling and premium pricing (insurers)</t>
  </si>
  <si>
    <t>AI is being used to model and calculate prices and terms for insurance products, and the scope and accuracy of prediction is increasing with the ability to access larger and more diverse datasets. The impact of changing affordability of insurance will have the potential to shift infrastructure and behavioural changes across housing, health, and capital.</t>
  </si>
  <si>
    <t>Fraud detection</t>
  </si>
  <si>
    <t>AI is being used to detect and prevent fraud, protecting customers and banks from new types of criminal activity at a scale that exceeds manual reviews, and is top of mind of banking customers.</t>
  </si>
  <si>
    <t>Credit scoring and pre-application screening</t>
  </si>
  <si>
    <t>Consumer Discretionary and Staples</t>
  </si>
  <si>
    <t>Blockchain, supply chain and traceability</t>
  </si>
  <si>
    <t>AI can optimise logistics, predict demand, and improves quality control, while blockchain provides a secure, immutable ledger for transparent data sharing. This combination leads to more efficient supply chains, reliable product traceability, and enhanced quality assurance. Additionally, AI-driven analytics aid in demand forecasting and cost reduction.</t>
  </si>
  <si>
    <t>Personalised customer offering (eg advice)</t>
  </si>
  <si>
    <t>AI personalises shopping experiences and advice, which could lead to enhanced customer satisfaction and loyalty, though also encroach upon responsible marketing practices and consumer privacy. Through data analysis and predictive analytics, AI can tailor recommendations and dynamic pricing, which may not be aligned with competitive consumer protections.</t>
  </si>
  <si>
    <t>Instore surveillance</t>
  </si>
  <si>
    <t>AI can be used to analyse and derive insights from in-store that offers detailed customer insights, help loss prevention and efficient inventory management, and staffing efficiency. However, these benefits come with privacy and ethical considerations that businesses must address to maintain consumer trust.</t>
  </si>
  <si>
    <t>Process improvement and automation</t>
  </si>
  <si>
    <t xml:space="preserve">Asset monitoring / predictive maintenance </t>
  </si>
  <si>
    <t>AI can enable real-time equipment monitoring, predicting failures, optimise maintenance schedules, and reduce operational costs. This proactive maintenance approach promises to increase safety and efficiency and reliability, and extend the lifespan of assets.</t>
  </si>
  <si>
    <t>Energy</t>
  </si>
  <si>
    <t>Predictive infrastructure maintenance</t>
  </si>
  <si>
    <t>Grid management and energy optimisation</t>
  </si>
  <si>
    <t>AI can predict energy demand and supply fluctuations, enabling more efficient distribution and reducing wastage. AI algorithms optimise energy flow, balancing the grid in real-time, which is crucial for preventing outages and ensuring consistent energy supply. This is important as we are shifting towards more sustainable, but variable, renewable energy sources like solar and wind power.</t>
  </si>
  <si>
    <t>Real Estate</t>
  </si>
  <si>
    <t>Property valuation</t>
  </si>
  <si>
    <t>Facility management</t>
  </si>
  <si>
    <t>IoT and sensing devices and AI algorithms work together to manage building operations such as heating, ventilation, air conditioning (HVAC) systems, lighting, and security. This not only improves energy efficiency and reduces operational costs but also contributes to creating smarter, more sustainable buildings. energy efficiency, and substantial reductions in carbon emissions.</t>
  </si>
  <si>
    <t>Material Discovery and Innovation </t>
  </si>
  <si>
    <t>Exploration and Resource Identification </t>
  </si>
  <si>
    <t>AI is analysing geological data, satellite imagery, and sensor data from exploration sites to identify promising areas for resource extraction more accurately and quickly than traditional methods. This reduces exploration costs and time, and increases the likelihood of successful resource discovery.</t>
  </si>
  <si>
    <t>Health and Safety </t>
  </si>
  <si>
    <t>AI can use sensing devices to detect unsafe practices or environmental conditions that could lead to slips, trips, falls, or equipment-related accidents, and alert management to take preventive action. With wearable technology, and surveillance via cameras on worksites, AI is used to monitor the health and safety of workers in real-time. This includes tracking exposure to hazardous materials, monitoring vital signs, and may be used to monitor how well safety procedures are being followed. Early detection of environmental, process and health risks allows for timely intervention, reducing the likelihood of work-related illnesses or injuries.</t>
  </si>
  <si>
    <t>Telecommunications</t>
  </si>
  <si>
    <t xml:space="preserve">Asset monitoring / predictive maintenance Network management / optimisation  </t>
  </si>
  <si>
    <t>AI can predict network traffic patterns and optimise the flow of data to prevent congestion. It can also detect anomalies and predict failures, enabling proactive maintenance and reducing downtime.</t>
  </si>
  <si>
    <t>Customer service</t>
  </si>
  <si>
    <t>Through the use of chatbots and virtual assistants, AI can provide 24/7 customer support, handle routine inquiries, and troubleshoot common issues, leading to an enhanced customer experience. AI can also personalise customer interactions by analysing usage patterns and providing tailored service and product options.</t>
  </si>
  <si>
    <t>AI algorithms can analyse vast amounts of call and data transfer records in real-time to identify unusual patterns that may indicate fraudulent activity, thus improving the integrity and trustworthiness of telecommunications operations.</t>
  </si>
  <si>
    <t>Deep-dive Assessment</t>
  </si>
  <si>
    <t>Principle</t>
  </si>
  <si>
    <t>Question</t>
  </si>
  <si>
    <t>Indicator</t>
  </si>
  <si>
    <t>Organizational type</t>
  </si>
  <si>
    <t xml:space="preserve">AI system category </t>
  </si>
  <si>
    <t>Purchaser</t>
  </si>
  <si>
    <t>Developer</t>
  </si>
  <si>
    <t>Both</t>
  </si>
  <si>
    <t xml:space="preserve">Resource efficiency </t>
  </si>
  <si>
    <t>Board and management</t>
  </si>
  <si>
    <t>Policy (internal and external)</t>
  </si>
  <si>
    <t>Disclosure and reporting</t>
  </si>
  <si>
    <t>Not disclosed 
(0)</t>
  </si>
  <si>
    <t>Score
 (1-5)</t>
  </si>
  <si>
    <t>Does the company measure and manage the environmental impact of the AI system during the development and use of the AI?</t>
  </si>
  <si>
    <t>Y</t>
  </si>
  <si>
    <t>Social impact assessment</t>
  </si>
  <si>
    <t>Does the company assess the broader societal impact of the AI system’s use beyond the individual user?</t>
  </si>
  <si>
    <t>A company should conduct a comprehensive evaluation of the broader societal impact resulting from the use of the AI system. This entails considering effects beyond individual users, such as societal implications, economic impact, and employment trends. Evidence for this assessment may be derived from impact assessment reports, quantitative data on job creation or loss, and other relevant metrics that capture the broader societal consequences of the AI system's deployment.</t>
  </si>
  <si>
    <t>Assess the quantity of employment opportunities, eliminated jobs, financial benefits and rise in operational expenses as a consequence of AI system integration within an organization.</t>
  </si>
  <si>
    <t xml:space="preserve">A company should identify all relevant stakeholders, including but not limited to end users, developers, operators, and individuals or groups affected by AI systems. The company should assess the sentiment of them including potential and actual benefits and harms that may arise from the deployment and use of these systems.
</t>
  </si>
  <si>
    <t>User satisfaction score</t>
  </si>
  <si>
    <t xml:space="preserve"> Human protection</t>
  </si>
  <si>
    <t>N/A</t>
  </si>
  <si>
    <t>Does the company consider human involvement such as human oversight in AI operation and implement practices to control and prevent harms to the users?</t>
  </si>
  <si>
    <t>A company should ensure human oversight of AI systems. This should involve monitoring system operations to detect and address anomalies, dysfunctions, and unexpected performance. It should also involve considering the limitations of relying solely on AI-generated outputs, correctly interpreting these outputs, making decisions to either use or disregard AI-generated recommendations, and having mechanisms in place to override or reverse AI-generated outputs if necessary. Additionally, the company should have the capability to intervene in system operations or interrupt the system, such as through the implementation of a 'stop' button.</t>
  </si>
  <si>
    <t>Assess the diversity and representativeness of the training data set of AI systems; quantify the degree of variation and inclusiveness in the dataset.</t>
  </si>
  <si>
    <t>Assess diversity and inclusiveness within the AI risk committee, considering factors such as gender, background, expertise, and other relevant dimensions.</t>
  </si>
  <si>
    <t>A company should evaluate the system to ensure that there is identified computational bias and it is managed and controlled.</t>
  </si>
  <si>
    <t>How do the AI systems elevate the company’s data security risk, has this been assessed and what action has been taken to mitigate this risk?</t>
  </si>
  <si>
    <t>The company should mention privacy and security policy, process and proper monitoring and control mechanisms such as audit, reporting and test. 
The company should also clearly mention comprehensive coverage of privacy and security aspects, including training datasets, data sources, stakeholders, and other pertinent resources.</t>
  </si>
  <si>
    <t>Does the company have proper measures to prevent and control for attacks?</t>
  </si>
  <si>
    <t>A company should evaluate resilience and security of AI systems and provide security policy, test plan and report regarding attempts by unauthorised third parties (e.g., cybersecurity to prevent and control for attacks such as data poisoning and adversarial examples).</t>
  </si>
  <si>
    <t>Does the company have comprehensive resource management including security of supply related measures?</t>
  </si>
  <si>
    <t>A company should have a quality management system in place which includes resource management regarding security in the form of written policies or instructions.</t>
  </si>
  <si>
    <t>Copyright protection</t>
  </si>
  <si>
    <t>A company should comply with copyright law for the use of training data used for AI systems. Additionally, a company, particularly foundation model provider, should document in a technical specification and provide a detailed summary of the training data usage to relevant stakeholders.</t>
  </si>
  <si>
    <t>How does the company ensure the reliability and safety of its AI system to deliver services in accordance with their intended purposes?</t>
  </si>
  <si>
    <t>The company should provide a comprehensive description of the system's performance, resilience, and testing protocols. 
This description should encompass a holistic range of management practices, covering not only system operations but also the quality of training data and models.</t>
  </si>
  <si>
    <t xml:space="preserve">Does the company have effective quality management system to train, design, develop and test the AI system? </t>
  </si>
  <si>
    <t>AI system performance (*hf)</t>
  </si>
  <si>
    <t xml:space="preserve">Evaluate whether the information processed and analyzed by AI systems is free from errors, inconsistencies, or biases.
</t>
  </si>
  <si>
    <t>Does the company involve independent experts for model evaluation, particularly for a foundation model?</t>
  </si>
  <si>
    <t>Does the company manage data quality incorporating quality criteria and comprehensive considerations?</t>
  </si>
  <si>
    <t>A company should perform data quality assessment regarding criteria such as relevant, representative, free of errors and complete.
A company should have appropriate statistical properties (for intended users: persons/groups), consider the specific geographical, behavioural or functional setting within which the high-risk AI system is intended to be used and process special categories of personal data (appropriate safeguards for the fundamental rights and freedoms of natural persons).</t>
  </si>
  <si>
    <t xml:space="preserve">Assess how much of the expected or required data is present in a dataset, and the timeliness considering specific business needs and context. </t>
  </si>
  <si>
    <t>How is the company informing its stakeholders of AI use within different arms of the business, related risks and opportunities?</t>
  </si>
  <si>
    <t>The company should mention its documentation of AI systems, communication strategy, policy, and process for diverse stakeholders, including users. 
Additionally, it should explain what information (e.g., technical specifications and user instructions) is shared with who (e.g., different stakeholders such as users and downstream providers).</t>
  </si>
  <si>
    <t>Size of AI system (*f)
Time to AI model training (*f)
Complexity of AI model</t>
  </si>
  <si>
    <t>Consider the cost for model training, including AI model/data size, time consumption and computational complexity, etc.</t>
  </si>
  <si>
    <t>Instruction for users</t>
  </si>
  <si>
    <t>Does the company have comprehensive instructions for use of the AI which are accessible to users?</t>
  </si>
  <si>
    <t>User notification</t>
  </si>
  <si>
    <t>Does the company inform users when they are interacting with an AI system?</t>
  </si>
  <si>
    <t>Stakeholder communication</t>
  </si>
  <si>
    <t xml:space="preserve">Does the company have a policy/system in place to communicate with users and other stakeholders? </t>
  </si>
  <si>
    <t>A company should manage the handling of communication with stakeholders.
This includes:
  - internal/external stakeholders such as users, operators and other parties
  - providing or supporting the access to relevant data
  - collecting and addressing user feedback
  - notifying stakeholders of important updates</t>
  </si>
  <si>
    <t xml:space="preserve">Number of communication channels </t>
  </si>
  <si>
    <t>A company should provide various methods or platforms to facilitate communication and engagement of stakeholders.</t>
  </si>
  <si>
    <t>Stakeholder engagement</t>
  </si>
  <si>
    <t>Does the company regularly engage with stakeholders for feedback?</t>
  </si>
  <si>
    <t>Explainable system</t>
  </si>
  <si>
    <t>A company should prioritize interpretability in the design of the AI system from the outset. It should assess whether interpretability can be examined post-model training and development, or if access to the internal workflow of the model is available.</t>
  </si>
  <si>
    <t>What mechanisms are in place for people to challenge the use or outcomes of the AI system to promote healthy contestability?</t>
  </si>
  <si>
    <t xml:space="preserve">The company should explain its established mechanisms and process for user challenges.
The company should ideally include procedures for receiving, reviewing, and responding to user feedback or complaints in the description. </t>
  </si>
  <si>
    <t>Measure the rate of the completed/addressed tasks associated with user feedback/user objection, and also the time consumption for successful objection resolution or completion.</t>
  </si>
  <si>
    <t>Does the company have designated responsibility for AI and RAI within the organisation (person, department or committee)?</t>
  </si>
  <si>
    <t>Risk management</t>
  </si>
  <si>
    <t>Does the company involve external experts in the risk management process?</t>
  </si>
  <si>
    <t>A company, particularly foundation model provider, should involve external experts in the risk management process, which can be recorded in the risk management policy and report.</t>
  </si>
  <si>
    <t>A company, particularly foundation model provider, should document risk report, which is essential for registration.</t>
  </si>
  <si>
    <t>Does the company manage third-party risks or other supply-chain issues?</t>
  </si>
  <si>
    <t>Does the company establish methods and metrics to quantify and measure the risks associated with its AI systems?</t>
  </si>
  <si>
    <t>A company should select appropriate methods and metrics to measure AI risks, considering internal experts and/or independent assessors, and stakeholder engagement. This requirement should be documented in a risk management policy or instruction.</t>
  </si>
  <si>
    <t>Record keeping</t>
  </si>
  <si>
    <t>Does the company manage record keeping of all relevant documentation and information (e.g., logs)?</t>
  </si>
  <si>
    <t>A company should maintain comprehensive record-keeping of all relevant documentation and information pertaining to the AI system. This includes automatic recording of events during system operation, such as logs, to facilitate continuous monitoring. Each instance of use should be documented with start/end date/time, ensuring traceability throughout the system's lifecycle. Additionally, records should include detailed information such as version control and audit logs for all relevant data, models, and systems. These records should be managed in accordance with a retention policy and subject to regular audit.</t>
  </si>
  <si>
    <t>AI incident management</t>
  </si>
  <si>
    <t xml:space="preserve">Does the company have a clear reporting system or process in place for serious AI incidents to inform external stakeholders (e.g., market surveillance authorities, communities) beyond the company?
</t>
  </si>
  <si>
    <t>Accountability framework</t>
  </si>
  <si>
    <t>Does the company have an accountability framework to ensure that AI related roles and responsibilities are clearly defined?</t>
  </si>
  <si>
    <t>A company should define the responsibilities of its management and staff concerning all aspects of AI. This should be accompanied by a clear accountability matrix, such as a roles and responsibilities (R&amp;R) matrix, with detailed descriptions.</t>
  </si>
  <si>
    <t>A company should establish a comprehensive quality management system with documented policies or instructions. This system should encompass all necessary sub-policies/instructions based on regulatory requirements to ensure compliance. These may include aspects such as system design control and verification, system development, quality control and assurance, system examination and validation, adherence to technical specifications and standards, data management, risk management, post-market monitoring, reporting of serious incidents, communication with stakeholders, record keeping, resource management, and an accountability framework.</t>
  </si>
  <si>
    <t>Quality management</t>
  </si>
  <si>
    <t>Environmental</t>
  </si>
  <si>
    <t xml:space="preserve">Social </t>
  </si>
  <si>
    <t>Governance</t>
  </si>
  <si>
    <t>ESG alignment</t>
  </si>
  <si>
    <t>Foundation model</t>
  </si>
  <si>
    <t>High-risk AI</t>
  </si>
  <si>
    <t>Med-risk AI</t>
  </si>
  <si>
    <t>Low-risk AI</t>
  </si>
  <si>
    <t>Carbon emissions</t>
  </si>
  <si>
    <t>Risk level</t>
  </si>
  <si>
    <t>Definition</t>
  </si>
  <si>
    <t>Guidance</t>
  </si>
  <si>
    <t>Unacceptable-risk</t>
  </si>
  <si>
    <t>This AI use case may have significant potential to manipulate persons, vulnerabilities of specific vulnerable groups (children, disabilities), AI-based social scoring for general purposes done by public authorities.</t>
  </si>
  <si>
    <t>This AI use case falls outside the categories of unacceptable risk and high risk; instead, it is classified as an application interacting with humans.</t>
  </si>
  <si>
    <t>AI systems under this category will be prohibited, meaning their development, use, and placing on the market will be banned within the EU.</t>
  </si>
  <si>
    <t>Users should be informed of specific transparency obligations, enabling them to make informed decisions about their interactions with AI systems. Minimal transparency requirements should be met to empower users in deciding whether to continue using the application.</t>
  </si>
  <si>
    <t>Not determined</t>
  </si>
  <si>
    <t xml:space="preserve">The risk associated with the AI use case has not been definitively assessed or categorized. This could be due to various factors such as insufficient information, complexity, or ambiguity regarding the use case's impact or potential risks. </t>
  </si>
  <si>
    <t>Further analysis or clarification may be needed to determine the appropriate risk level.</t>
  </si>
  <si>
    <t xml:space="preserve">High-risk AI use cases are obligated to adhere to regulatory requirements, encompassing a robust risk management system, a comprehensive quality management system covering the system, model, and data aspects, meticulous record-keeping practices, and the creation of technical documents to ensure transparency. 
</t>
  </si>
  <si>
    <t xml:space="preserve">There is no specific regulatory requirements or guidance  for this type of use case. 
</t>
  </si>
  <si>
    <t>Low-risk AI applications, excluding unacceptable/high- and medium-risk ones, demonstrate a lower level of potential harm.
(examples)
AI-enabled video games or spam filters, which can be used freely without adverse effects.</t>
  </si>
  <si>
    <t>Regulatory flag
(Risk level, EU AI Act)</t>
  </si>
  <si>
    <t>It encompasses a broad range of potential AI applications, making it difficult to assess its risk level without specific context. Product development can involve various types of AI systems, such as those used for credit scoring, human monitoring, or predictive analytics, each with its own unique risks and considerations. Without further details about the specific use case and its intended purposes, it is challenging to accurately determine its risk level.</t>
  </si>
  <si>
    <t>Automation can involve the implementation of AI systems across different processes and functions, ranging from simple repetitive tasks to complex decision-making processes. The potential risks associated with automation can vary significantly depending on factors such as the industry, the scale of implementation, and the level of human oversight. Therefore, further information is needed to determine the risk level of automation in a particular context.</t>
  </si>
  <si>
    <t xml:space="preserve">Does the company identify the stakeholders involved in the AI systems and assess the stakeholder impact of the systems such as user satisfaction and benefits and harms from the systems? </t>
  </si>
  <si>
    <t>Are the company's AI systems assessed to have a net positive benefit to human, social and environmental wellbeing?</t>
  </si>
  <si>
    <t>Measure the resource impact including GHG emissions of AI models and AI devices across the entire lifecycle. This should include the energy needed to power models (eg datacentres) and the impact of the models themselves (eg water efficiency).</t>
  </si>
  <si>
    <t>A company should have measurable targets or goals related to the environmental impact of AI. Companies should disclose on this information externally</t>
  </si>
  <si>
    <t xml:space="preserve">Does the company specifically assess and measure the positive and negative impacts from AI to its workforce? </t>
  </si>
  <si>
    <t>Change in number of employees
Cost saving from AI</t>
  </si>
  <si>
    <t>Stakeholder impact assessment</t>
  </si>
  <si>
    <t xml:space="preserve">Sustainable Development </t>
  </si>
  <si>
    <t xml:space="preserve">A company should identify the positive contribution of AI technologies towards environmental and social outcomes and report publically on the benefits </t>
  </si>
  <si>
    <t>Are the company's AI systems assessed to respect human rights, diversity and autonomy?</t>
  </si>
  <si>
    <t>Does the company embed AI within its human rights and modern slavery strategy and disclosures?</t>
  </si>
  <si>
    <t>Does the company have a diverse team in place to design, develop, deploy and operate AI systems?</t>
  </si>
  <si>
    <t>Organisations designing, developing, deploying or operating AI systems should ideally hire staff from diverse backgrounds, cultures and disciplines to ensure a wide range of perspectives, and to minimise the risk of missing important considerations only noticeable by some stakeholders.</t>
  </si>
  <si>
    <t>Does the company have guardrails in place to mitigate the risks of bias (e.g., racial, gender) in the datasets used for the AI system?</t>
  </si>
  <si>
    <t>Bias</t>
  </si>
  <si>
    <t>Does the company track and report incidents of when the AI system has produced bias outcomes?</t>
  </si>
  <si>
    <t>Inclusion</t>
  </si>
  <si>
    <t>Does the company integrate inclusion and accessibility in the design and deployment of AI projects and is this tested throughout the lifecycle?</t>
  </si>
  <si>
    <t xml:space="preserve">Cyber security </t>
  </si>
  <si>
    <t>Data privacy</t>
  </si>
  <si>
    <t>Does the company have a position on data ethics which manages reputational and legal risks associated with data privacy?</t>
  </si>
  <si>
    <t>Does the company ensure that the use of training data complies with copyright law and document the detailed information?</t>
  </si>
  <si>
    <t xml:space="preserve">Does the company have increased oversight of AI systems which are used in critical operations or assets?
</t>
  </si>
  <si>
    <t>AI systems can increase the reliability and safety of systems but AI used in critical operations or assets can have system level implications in the event of a failure or adverse event.
A potential mitigating action for this risk is exploring whether a company has specific business areas or operations where AI is not used due to concerns of AI systems failures.</t>
  </si>
  <si>
    <t xml:space="preserve">Number of critical systems with AI embedded
</t>
  </si>
  <si>
    <t>Does the company ensure the suitability of the data collection and the sources and document the description of data sources?</t>
  </si>
  <si>
    <t>Internal complaints management</t>
  </si>
  <si>
    <t xml:space="preserve">A company should augment existing ethics/complaints processes to also include AI as a key topic of interest. A company should promote this to employees. A company should also ensure that escalation processes are clearly communicated so an employee can continue to raise an issue if they are dissatisfied with the resolution. A complaints process for AI should include multi-disciplinary stakeholders who decide on the impact and propose management actions. </t>
  </si>
  <si>
    <t>Number of complaints
Completion rate 
Time to resolve complaint</t>
  </si>
  <si>
    <t>A company should have a complaints process in place which includes multiple channels for external stakeholders to make complaints about AI systems or outcomes. Stakeholders should be able to easily understand complaints channels and access the point to make a complaint (eg 1800 number, website form). Channels may be already in place for other issue (eg ethics hotline) however any information about the channels should also specifically mention AI complaints as relevant. Affected users should be able to escalate complaints should they not be satisfied with the resolution.</t>
  </si>
  <si>
    <t>External complaints management</t>
  </si>
  <si>
    <t>Does the company have targets/strategies in place to reduce environmental impact and/or increase the positive impact over time?</t>
  </si>
  <si>
    <t>A company should conduct specific assessments and measurements to evaluate both the positive and negative impacts of AI on its workforce. This involves analyzing how AI implementation affects various aspects of employee well-being, job roles, and working conditions, ensuring a comprehensive understanding of the workforce implications of AI adoption.</t>
  </si>
  <si>
    <t>Number of AI risks (human rights)
Number of audits for AI risks (human rights)
Number of incidents from AI systems (human rights)</t>
  </si>
  <si>
    <t>Measure the occurrence of AI-related human rights risks, audits conducted to address these risks, and incidents stemming from such risks within AI systems.</t>
  </si>
  <si>
    <t>A company should consider inclusivity and accessibility in the development of AI systems, ensuring that they accommodate a wide range of individual preferences, abilities, and needs. Additionally, a company should actively involve relevant communities and diverse groups/teams of stakeholders throughout the development process to gather feedback and ensure representation.</t>
  </si>
  <si>
    <t>Does the company manage its data sets to mitigate the impact/risk associated with data breaches?</t>
  </si>
  <si>
    <t>A company should consider data ethics and ownership to manage reputational and legal risks associated with data privacy.
As companies employ more AI systems, they become increasingly vulnerable to data privacy risks. Consequently, addressing these risks should become a pivotal component of their overarching data privacy program and policy.</t>
  </si>
  <si>
    <t>Compliance score (against GDPR)</t>
  </si>
  <si>
    <t>Measure the adherence of AI systems to regulatory requirements, industry standards, or internal policies and procedures related to privacy and security (e.g., GDPR).</t>
  </si>
  <si>
    <t>Measure and evaluate the prevalence of AI in critical systems to provide insight into the company's risk management approach regarding AI adoption in mission-critical functions.</t>
  </si>
  <si>
    <t>Does the company have documented information about the AI system to provide transparency to stakeholders?</t>
  </si>
  <si>
    <t>Does the company measure and disclose training resources of AI model (foundation model)?</t>
  </si>
  <si>
    <t>Does the company provide instructions and specifications of the AI model for the model users/purchasers?</t>
  </si>
  <si>
    <t>Diverse team</t>
  </si>
  <si>
    <t>Diversity metrics (e.g., gender diversity, demographic diversity, geographic diversity in data set)</t>
  </si>
  <si>
    <t>Number of AI incidents related to Bias</t>
  </si>
  <si>
    <t>Measure the number of AI-related bias incidents.</t>
  </si>
  <si>
    <t>Measure tangible outcomes from AI adoption (both positive and negative impacts) and evaluate the degree of confidence and acceptance that the general public exhibits towards AI technologies (through surveys, sentiment analysis of online discourse, etc.)</t>
  </si>
  <si>
    <t>Number of new jobs created by AI implementation
Level of public trust/acceptance of AI technologies</t>
  </si>
  <si>
    <t>Data quality metrics 
(e.g., data completeness, data timeliness index)</t>
  </si>
  <si>
    <t xml:space="preserve">AI decision factor (input) importance score
</t>
  </si>
  <si>
    <t>Does the company have policies and identify requirements to protect stakeholders, particularly data subjects and individuals affected by the AI systems (decisions/outputs)?</t>
  </si>
  <si>
    <t>A company should protect the "Human subjects" via appropriate policies/mechanisms (e.g, human protection/rights policy), and protection requirements. "Human subjects" refers to individuals who are directly involved in research or development projects; it includes data subjects, participants in experiments, and being affected by AI systems.</t>
  </si>
  <si>
    <t>Human oversight</t>
  </si>
  <si>
    <t>Does the company have mechanisms in place to control user prompts or AI responses for better accuracy and ethics in its AI systems?</t>
  </si>
  <si>
    <t>A company should have verifier (e.g., human/AI/knowledge-based)-in-the-loop to verify or modify prompts/responses for better accuracy and ethics. This can address risks of chatbots swearing or similar risks/harms to users.</t>
  </si>
  <si>
    <t>Number of incidents/risks by verifier-in-the-loop.</t>
  </si>
  <si>
    <t>Number of cybersecurity incidents related to AI systems</t>
  </si>
  <si>
    <t>Measure the frequency and nature of cybersecurity incidents targeting AI systems, providing insight into the effectiveness of the company's measures for preventing and controlling attacks.</t>
  </si>
  <si>
    <t>Data governance compliance rate</t>
  </si>
  <si>
    <t>Measure the percentage of datasets used in AI models that are subject to data governance measures. It indicates the extent to which the company ensures that data collection and sources comply with established governance standards.</t>
  </si>
  <si>
    <t>Compliance score (against Copyright law)</t>
  </si>
  <si>
    <t>Measures the extent to which the company's use of training data aligns with copyright laws. It could be calculated as the percentage of training data used that is verified to comply with relevant copyright regulations.</t>
  </si>
  <si>
    <t>Measure the percentage of independent experts in the process of model evaluation. They can provide unbiased insights and recommendations.</t>
  </si>
  <si>
    <t xml:space="preserve">Independent expert rate for AI model evaluation
</t>
  </si>
  <si>
    <t xml:space="preserve">A company, particularly foundation model provider, should consider model evaluation with the involvement of independent experts, documented analysis, and extensive testing throughout its lifecycle. This requirement should be documented in a quality management policies or instructions.
Independent experts refer to individuals or organizations that are not directly affiliated with the company developing or using the AI model being evaluated. </t>
  </si>
  <si>
    <t>AI system specification</t>
  </si>
  <si>
    <t>Number of user instructions accessed by users</t>
  </si>
  <si>
    <t>If a company has AI systems interacting with humans, the company should inform users that they are interacting with an AI system (e.g., through user interface and user instructions).
If its AI system is motion recognition system/biometric categorisation system, the operation of the system should be informed to the natural persons exposed.
If its AI system is Generative AI, a company should disclose that the content has been artificially generated or manipulated.</t>
  </si>
  <si>
    <t>Percentage of interactions where users are notified</t>
  </si>
  <si>
    <t>Measure the percentage of interactions with AI systems where users are explicitly informed that they are interacting with an AI system. This metric indicates the extent to which the company notifies users about AI involvement in their interactions, promoting transparency and user awareness.</t>
  </si>
  <si>
    <t>External expert rate for AI risk management</t>
  </si>
  <si>
    <t>Measure the percentage of external experts involved in the company's risk management processes. This metric provides insight into the extent to which the company seeks external expertise to enhance its AI risk management practices and ensure a comprehensive approach to mitigating potential risks.</t>
  </si>
  <si>
    <t>Percentage of non-mitigated risks</t>
  </si>
  <si>
    <t xml:space="preserve">Measure the proportion of risks that have not been adequately addressed or mitigated through the company's risk management processes. </t>
  </si>
  <si>
    <t>Number of third-party risks related to AI system</t>
  </si>
  <si>
    <t>Measure the total count of risks associated with external suppliers or partners that are specifically related to the AI system. Tracking this metric allows the company to monitor the volume and nature of third-party risks.</t>
  </si>
  <si>
    <t>Number of AI risk metrics (e.g., risk exposure index, risk severity score, risk monitoring frequency)</t>
  </si>
  <si>
    <t>Consider AI risk metrics and provide valuable insights into the effectiveness of the company's risk management strategies and help identify areas for improvement in mitigating AI-related risks.</t>
  </si>
  <si>
    <t>Number of records maintained for AI system</t>
  </si>
  <si>
    <t>Number of AI incidents informed to external stakeholders</t>
  </si>
  <si>
    <t>Percentage of defined AI roles and responsibilities</t>
  </si>
  <si>
    <t>Measure the extent to which the company has clearly defined roles and responsibilities related to AI across the organization against the total number of relevant positions within the company.</t>
  </si>
  <si>
    <t>Responsible AI Governance Indicators</t>
  </si>
  <si>
    <t>Category</t>
  </si>
  <si>
    <t>Assessment guidance</t>
  </si>
  <si>
    <r>
      <rPr>
        <b/>
        <sz val="12"/>
        <color theme="1"/>
        <rFont val="Calibri"/>
        <family val="2"/>
        <scheme val="minor"/>
      </rPr>
      <t>Board oversight</t>
    </r>
    <r>
      <rPr>
        <sz val="12"/>
        <color theme="1"/>
        <rFont val="Calibri"/>
        <family val="2"/>
        <scheme val="minor"/>
      </rPr>
      <t xml:space="preserve">
The capability of directors in the digital and AI skillset is crucial in an era where companies must be guided effectively through the challenges and opportunities presented by new technology. The Board should pursue an understanding of AI capabilities and limitations, undergo training and receive structured reporting of RAI performance. RAI should be stated as an explicit responsibility of Board member(s) or a relevant Board subcommittee.</t>
    </r>
  </si>
  <si>
    <t>Board accountability</t>
  </si>
  <si>
    <t>RAI is a responsibility of a Director or Board subcommittee
Structured reporting on RAI to Board</t>
  </si>
  <si>
    <t>RAI is explicitly mentioned as part of the responsibility of the Board or a relevant Board subcommittee (e.g. risk committee or ESG committee).
Board receives structured RAI reporting at least once per year but more frequently as needed.</t>
  </si>
  <si>
    <t>Board capability</t>
  </si>
  <si>
    <t xml:space="preserve">Specific AI and/or technology capability on the Board </t>
  </si>
  <si>
    <t>At least one Director with strong technology-related experience.</t>
  </si>
  <si>
    <t xml:space="preserve">Public RAI policy </t>
  </si>
  <si>
    <t>RAI policy or framework is in place and externally published</t>
  </si>
  <si>
    <t>Policy should be aligned with relevant industry standards (e.g. NIST, Australia’s AI Ethics Principles). 
The RAI policy should include consideration of ethics and company values.</t>
  </si>
  <si>
    <t>Sensitive use cases</t>
  </si>
  <si>
    <t xml:space="preserve">Specific use cases are managed as part of overall RAI commitment  </t>
  </si>
  <si>
    <t>Sensitive, high-risk use cases (such as facial recognition) are addressed as part of the RAI policy. Sensitive use cases require additional oversight and approval.</t>
  </si>
  <si>
    <t>RAI target</t>
  </si>
  <si>
    <t>RAI commitment driven by targets</t>
  </si>
  <si>
    <t>RAI policy or commitment is supported with clear targets (e.g. % of workforce trained, reduction in RAI incidents).</t>
  </si>
  <si>
    <r>
      <rPr>
        <b/>
        <sz val="12"/>
        <color theme="1"/>
        <rFont val="Calibri"/>
        <family val="2"/>
        <scheme val="minor"/>
      </rPr>
      <t>RAI implementation</t>
    </r>
    <r>
      <rPr>
        <sz val="12"/>
        <color theme="1"/>
        <rFont val="Calibri"/>
        <family val="2"/>
        <scheme val="minor"/>
      </rPr>
      <t xml:space="preserve">
An AI Officer or similar AI-dedicated role is important to provide strategic guidance, ensure ethical and responsible AI practices and manage AI risks. An AI management committee can support a structured approach to overseeing AI initiatives by bringing together cross-functional expertise and ensuring integration across business units. We expect for RAI to be integrated through established business systems, and issues related to AI tracked and reported internally. An AI employee awareness program provides individuals with the knowledge and skills necessary to understand, develop and implement AI technologies ethically and safely. It also fosters a safe working environment where concerns or issues from this new technology can be raised.</t>
    </r>
  </si>
  <si>
    <t xml:space="preserve">Dedicated RAI responsibility </t>
  </si>
  <si>
    <t>Designated individual or function that has oversight for RAI</t>
  </si>
  <si>
    <t>RAI oversight can be dedicated, or part of another role or function.</t>
  </si>
  <si>
    <t>Employee awareness</t>
  </si>
  <si>
    <t>AI employee awareness program</t>
  </si>
  <si>
    <t>Specific program in place to increase employee awareness of AI, alongside relevant ethical and ESG considerations.</t>
  </si>
  <si>
    <t>System integration</t>
  </si>
  <si>
    <t>RAI is integrated in business processes</t>
  </si>
  <si>
    <t>RAI policy is integrated throughout existing business processes, including risk management, product development, procurement and ESG.</t>
  </si>
  <si>
    <t>AI incidents</t>
  </si>
  <si>
    <t>RAI incidents are tracked and reported internally to management</t>
  </si>
  <si>
    <t>Issues and incidents related to RAI are tracked and reported internally.</t>
  </si>
  <si>
    <r>
      <rPr>
        <b/>
        <sz val="12"/>
        <color theme="1"/>
        <rFont val="Calibri"/>
        <family val="2"/>
        <scheme val="minor"/>
      </rPr>
      <t>RAI metrics</t>
    </r>
    <r>
      <rPr>
        <sz val="12"/>
        <color theme="1"/>
        <rFont val="Calibri"/>
        <family val="2"/>
        <scheme val="minor"/>
      </rPr>
      <t xml:space="preserve">
Reporting on RAI measures are still in their infancy; however, an RAI policy or commitment should be supported with clear targets and a strategy to execute on the headline RAI commitment. RAI metrics should be linked to the policy and reported externally to stakeholders.</t>
    </r>
  </si>
  <si>
    <t>RAI metrics</t>
  </si>
  <si>
    <t>Externally reported RAI metrics</t>
  </si>
  <si>
    <t>RAI metrics associated with the policy are identified and reported externally to stakeholders.</t>
  </si>
  <si>
    <t>Yes</t>
  </si>
  <si>
    <t>No</t>
  </si>
  <si>
    <r>
      <rPr>
        <b/>
        <sz val="12"/>
        <color theme="1"/>
        <rFont val="Calibri"/>
        <family val="2"/>
        <scheme val="minor"/>
      </rPr>
      <t>Privacy/security</t>
    </r>
    <r>
      <rPr>
        <sz val="12"/>
        <color theme="1"/>
        <rFont val="Calibri"/>
        <family val="2"/>
        <scheme val="minor"/>
      </rPr>
      <t>: AI systems should respect and uphold privacy rights and data protection, and ensure the security of data.</t>
    </r>
  </si>
  <si>
    <t xml:space="preserve">The company should have a policy commitment to "do no harm" or similar related to AI and implement and measure through relevant environmental/social/stakeholder impact assessments. </t>
  </si>
  <si>
    <r>
      <rPr>
        <b/>
        <sz val="12"/>
        <color theme="1"/>
        <rFont val="Calibri"/>
        <family val="2"/>
        <scheme val="minor"/>
      </rPr>
      <t>Human, social, environmental  wellbeing</t>
    </r>
    <r>
      <rPr>
        <sz val="12"/>
        <color theme="1"/>
        <rFont val="Calibri"/>
        <family val="2"/>
        <scheme val="minor"/>
      </rPr>
      <t>: AI systems should benefit individuals, society and the environment.</t>
    </r>
  </si>
  <si>
    <r>
      <rPr>
        <b/>
        <sz val="12"/>
        <color theme="1"/>
        <rFont val="Calibri"/>
        <family val="2"/>
        <scheme val="minor"/>
      </rPr>
      <t>Fairness</t>
    </r>
    <r>
      <rPr>
        <sz val="12"/>
        <color theme="1"/>
        <rFont val="Calibri"/>
        <family val="2"/>
        <scheme val="minor"/>
      </rPr>
      <t>: AI systems should be inclusive and accessible, and should not involve or result in unfair discrimination against individuals, communities or groups.</t>
    </r>
  </si>
  <si>
    <r>
      <rPr>
        <b/>
        <sz val="12"/>
        <color theme="1"/>
        <rFont val="Calibri"/>
        <family val="2"/>
        <scheme val="minor"/>
      </rPr>
      <t>Human-centred values</t>
    </r>
    <r>
      <rPr>
        <sz val="12"/>
        <color theme="1"/>
        <rFont val="Calibri"/>
        <family val="2"/>
        <scheme val="minor"/>
      </rPr>
      <t xml:space="preserve">: AI systems should respect human rights, diversity, and the autonomy of individuals.
AI systems should be designed to augment, complement and empower human cognitive, social and cultural skills. </t>
    </r>
  </si>
  <si>
    <t xml:space="preserve">Has the AI system been designed and deployed to minimise bias and promote inclusion and fairness?
</t>
  </si>
  <si>
    <r>
      <rPr>
        <b/>
        <sz val="12"/>
        <color theme="1"/>
        <rFont val="Calibri"/>
        <family val="2"/>
        <scheme val="minor"/>
      </rPr>
      <t>Reliability and Safety</t>
    </r>
    <r>
      <rPr>
        <sz val="12"/>
        <color theme="1"/>
        <rFont val="Calibri"/>
        <family val="2"/>
        <scheme val="minor"/>
      </rPr>
      <t>: AI systems should reliably operate in accordance with their intended purpose.</t>
    </r>
  </si>
  <si>
    <r>
      <rPr>
        <b/>
        <sz val="12"/>
        <color theme="1"/>
        <rFont val="Calibri"/>
        <family val="2"/>
        <scheme val="minor"/>
      </rPr>
      <t>Transparency and explainability</t>
    </r>
    <r>
      <rPr>
        <sz val="12"/>
        <color theme="1"/>
        <rFont val="Calibri"/>
        <family val="2"/>
        <scheme val="minor"/>
      </rPr>
      <t>: There should be transparency and responsible disclosure so people can understand when they are being significantly impacted by AI, and can find out when an AI system is engaging with them.</t>
    </r>
  </si>
  <si>
    <r>
      <rPr>
        <b/>
        <sz val="12"/>
        <color theme="1"/>
        <rFont val="Calibri"/>
        <family val="2"/>
        <scheme val="minor"/>
      </rPr>
      <t>Contestability</t>
    </r>
    <r>
      <rPr>
        <sz val="12"/>
        <color theme="1"/>
        <rFont val="Calibri"/>
        <family val="2"/>
        <scheme val="minor"/>
      </rPr>
      <t>: When an AI system significantly impacts a person, community, group or environment, there should be a timely process to allow people to challenge the use or outcomes of the AI system.</t>
    </r>
  </si>
  <si>
    <r>
      <rPr>
        <b/>
        <sz val="12"/>
        <color theme="1"/>
        <rFont val="Calibri"/>
        <family val="2"/>
        <scheme val="minor"/>
      </rPr>
      <t>Accountability</t>
    </r>
    <r>
      <rPr>
        <sz val="12"/>
        <color theme="1"/>
        <rFont val="Calibri"/>
        <family val="2"/>
        <scheme val="minor"/>
      </rPr>
      <t>: People responsible for the different phases of the AI system lifecycle should be identifiable and accountable for the outcomes of the AI systems, and human oversight of AI systems should be enabled.</t>
    </r>
  </si>
  <si>
    <t>AI is playing a crucial role in health research and testing, aiding in the generation of valuable insights and expediting various processes. For instance, AI's capacity to discern patterns within extensive datasets contributes to enhancing our understanding of health-related phenomena and expediting the development of potential treatments.</t>
  </si>
  <si>
    <t>Automation of tasks in business processes is resulting in increased speed, efficiency as AI’s capability to handle more complicated workflows grows. Growth in AI's capability to analyse vast amounts of data quickly and perform a chain of tasks, alongside the data integration efforts companies are investing in to effectively use their proprietary information, is expected to lead to greater productivity.</t>
  </si>
  <si>
    <t>Cybersecurity and privacy are omnipresent threat to any systems relying on critical data infrastructure, and data assets. AI can predict when a system might fail or identify vulnerabilities in a system proactively. AI can learn to detect unusual patterns that might indicate a cyber attack, augmenting human intelligence in threat detection and providing early signals of risks to manage and avoid operational disruption.</t>
  </si>
  <si>
    <t>Clinical care</t>
  </si>
  <si>
    <t xml:space="preserve">Product development </t>
  </si>
  <si>
    <t>AI can drive forward product development by supporting the innovation of health applications and medical devices. For example, AI systems can be used to analyse health data from products such as wearables, smart monitoring devices, and deliver information from analysing this data to users, patients, and healthcare professionals.</t>
  </si>
  <si>
    <t>NA</t>
  </si>
  <si>
    <r>
      <rPr>
        <b/>
        <sz val="12"/>
        <color theme="1"/>
        <rFont val="Calibri"/>
        <family val="2"/>
        <scheme val="minor"/>
      </rPr>
      <t>Opportunity:</t>
    </r>
    <r>
      <rPr>
        <sz val="12"/>
        <color theme="1"/>
        <rFont val="Calibri"/>
        <family val="2"/>
        <scheme val="minor"/>
      </rPr>
      <t xml:space="preserve"> Better performance and quality of service (eg accurate diagnosis) which can improve inclusion and access. Opportunity for labour force to be better applied to high value tasks and AI used for repetitive/analytical driven tasks (eg initial breast screens diagnosis). This is particularly important for the health sector given labour shortages
</t>
    </r>
    <r>
      <rPr>
        <b/>
        <sz val="12"/>
        <color theme="1"/>
        <rFont val="Calibri"/>
        <family val="2"/>
        <scheme val="minor"/>
      </rPr>
      <t>Threat:</t>
    </r>
    <r>
      <rPr>
        <sz val="12"/>
        <color theme="1"/>
        <rFont val="Calibri"/>
        <family val="2"/>
        <scheme val="minor"/>
      </rPr>
      <t xml:space="preserve">  Bias in data may negatively impact diversity, equity and inclusion and human rights. Increased data privacy risk. Increased carbon emissions linked to data processing. Small risk of job losses</t>
    </r>
  </si>
  <si>
    <r>
      <rPr>
        <b/>
        <sz val="12"/>
        <color theme="1"/>
        <rFont val="Calibri"/>
        <family val="2"/>
        <scheme val="minor"/>
      </rPr>
      <t>Opportunity:</t>
    </r>
    <r>
      <rPr>
        <sz val="12"/>
        <color theme="1"/>
        <rFont val="Calibri"/>
        <family val="2"/>
        <scheme val="minor"/>
      </rPr>
      <t xml:space="preserve">  Potential for improved health outcomes through enhanced research processes. Greater inclusion or marginalised groups or outliers with enhanced data inputs. 
</t>
    </r>
    <r>
      <rPr>
        <b/>
        <sz val="12"/>
        <color theme="1"/>
        <rFont val="Calibri"/>
        <family val="2"/>
        <scheme val="minor"/>
      </rPr>
      <t>Threat:</t>
    </r>
    <r>
      <rPr>
        <sz val="12"/>
        <color theme="1"/>
        <rFont val="Calibri"/>
        <family val="2"/>
        <scheme val="minor"/>
      </rPr>
      <t xml:space="preserve"> Bias in data may negatively impact diversity, equity and inclusion and human rights. Increased data privacy risk. Increased carbon emissions linked to data processing.</t>
    </r>
  </si>
  <si>
    <t xml:space="preserve">AI is being used to augment decisions around who gets access to capital and how much it costs them. </t>
  </si>
  <si>
    <t>Customer and community</t>
  </si>
  <si>
    <t>M</t>
  </si>
  <si>
    <r>
      <rPr>
        <b/>
        <sz val="12"/>
        <color theme="1"/>
        <rFont val="Calibri"/>
        <family val="2"/>
        <scheme val="minor"/>
      </rPr>
      <t>Opportunity:</t>
    </r>
    <r>
      <rPr>
        <sz val="12"/>
        <color theme="1"/>
        <rFont val="Calibri"/>
        <family val="2"/>
        <scheme val="minor"/>
      </rPr>
      <t xml:space="preserve"> Potential benefits lie in the efficiency of supply chain and improved customer services. Assume net positive outcome for emissions and resource use. Greater supply chain transparency also supports the management of human rights risks.
</t>
    </r>
    <r>
      <rPr>
        <b/>
        <sz val="12"/>
        <color theme="1"/>
        <rFont val="Calibri"/>
        <family val="2"/>
        <scheme val="minor"/>
      </rPr>
      <t>Threat:</t>
    </r>
    <r>
      <rPr>
        <sz val="12"/>
        <color theme="1"/>
        <rFont val="Calibri"/>
        <family val="2"/>
        <scheme val="minor"/>
      </rPr>
      <t xml:space="preserve"> Privacy issue and complicated accountability should be importantly addressed for this use case. </t>
    </r>
  </si>
  <si>
    <r>
      <rPr>
        <b/>
        <sz val="12"/>
        <color theme="1"/>
        <rFont val="Calibri"/>
        <family val="2"/>
        <scheme val="minor"/>
      </rPr>
      <t>Opportunity:</t>
    </r>
    <r>
      <rPr>
        <sz val="12"/>
        <color theme="1"/>
        <rFont val="Calibri"/>
        <family val="2"/>
        <scheme val="minor"/>
      </rPr>
      <t xml:space="preserve"> Improved customer and employee safety when instore surveillance is deployed to manage crime/stealing etc. Generally considered an overall positive outcome for customers, however some groups have fundamental concerns about surveillance and the use of data.
</t>
    </r>
    <r>
      <rPr>
        <b/>
        <sz val="12"/>
        <color theme="1"/>
        <rFont val="Calibri"/>
        <family val="2"/>
        <scheme val="minor"/>
      </rPr>
      <t>Threat:</t>
    </r>
    <r>
      <rPr>
        <sz val="12"/>
        <color theme="1"/>
        <rFont val="Calibri"/>
        <family val="2"/>
        <scheme val="minor"/>
      </rPr>
      <t xml:space="preserve"> Significant privacy risks if data is not managed appropriately. Concern about the misuse of biometric information. Also concern about bias and unfair targeting of minority groups/racial profiling etc. </t>
    </r>
  </si>
  <si>
    <t>Industrials</t>
  </si>
  <si>
    <r>
      <rPr>
        <b/>
        <sz val="12"/>
        <color theme="1"/>
        <rFont val="Calibri"/>
        <family val="2"/>
        <scheme val="minor"/>
      </rPr>
      <t xml:space="preserve">Opportunity: </t>
    </r>
    <r>
      <rPr>
        <sz val="12"/>
        <color theme="1"/>
        <rFont val="Calibri"/>
        <family val="2"/>
        <scheme val="minor"/>
      </rPr>
      <t xml:space="preserve">Very positive business outcomes related to efficiency. Enabling modular design and improved maintenance scheduling/practices can also improve inclusion and opportunities for women and other minorities. Better planned maintenance also supports better health and safety outcomes for workers/community. Significant benefits in carbon emissions and resource efficiency.
</t>
    </r>
    <r>
      <rPr>
        <b/>
        <sz val="12"/>
        <color theme="1"/>
        <rFont val="Calibri"/>
        <family val="2"/>
        <scheme val="minor"/>
      </rPr>
      <t xml:space="preserve">Threat: </t>
    </r>
    <r>
      <rPr>
        <sz val="12"/>
        <color theme="1"/>
        <rFont val="Calibri"/>
        <family val="2"/>
        <scheme val="minor"/>
      </rPr>
      <t>Potential for job losses with greater use of AI models and improved efficiency. cyber security is a threat as industrial assets become more digitised and connected.</t>
    </r>
  </si>
  <si>
    <t>R</t>
  </si>
  <si>
    <r>
      <rPr>
        <b/>
        <sz val="12"/>
        <color theme="1"/>
        <rFont val="Calibri"/>
        <family val="2"/>
        <scheme val="minor"/>
      </rPr>
      <t>Opportunity:</t>
    </r>
    <r>
      <rPr>
        <sz val="12"/>
        <color theme="1"/>
        <rFont val="Calibri"/>
        <family val="2"/>
        <scheme val="minor"/>
      </rPr>
      <t xml:space="preserve"> Improved resource management and reduced energy use. Can also support reduced impact on ecosystems through better design. Improve workforce efficiency, employee satisfaction and safety outcomes.
</t>
    </r>
    <r>
      <rPr>
        <b/>
        <sz val="12"/>
        <color theme="1"/>
        <rFont val="Calibri"/>
        <family val="2"/>
        <scheme val="minor"/>
      </rPr>
      <t xml:space="preserve">Threat: </t>
    </r>
    <r>
      <rPr>
        <sz val="12"/>
        <color theme="1"/>
        <rFont val="Calibri"/>
        <family val="2"/>
        <scheme val="minor"/>
      </rPr>
      <t xml:space="preserve">Increased digitisation and connected assets means more risk of data breaches and cyber threats. Some risk of job losses. </t>
    </r>
  </si>
  <si>
    <t>Materials</t>
  </si>
  <si>
    <r>
      <rPr>
        <b/>
        <sz val="12"/>
        <color theme="1"/>
        <rFont val="Calibri"/>
        <family val="2"/>
        <scheme val="minor"/>
      </rPr>
      <t xml:space="preserve">Opportunity: </t>
    </r>
    <r>
      <rPr>
        <sz val="12"/>
        <color theme="1"/>
        <rFont val="Calibri"/>
        <family val="2"/>
        <scheme val="minor"/>
      </rPr>
      <t xml:space="preserve">Significantly improved business outcome. Potential for reduced community/environmental impact through more accurate resource identification and extraction processes 
</t>
    </r>
    <r>
      <rPr>
        <b/>
        <sz val="12"/>
        <color theme="1"/>
        <rFont val="Calibri"/>
        <family val="2"/>
        <scheme val="minor"/>
      </rPr>
      <t>Threat:</t>
    </r>
    <r>
      <rPr>
        <sz val="12"/>
        <color theme="1"/>
        <rFont val="Calibri"/>
        <family val="2"/>
        <scheme val="minor"/>
      </rPr>
      <t xml:space="preserve"> Reliability of AI systems is important to realise environmental and social opportunities. Better identification and extraction can also lead to more overall extraction. In the case of fossil fuels, this would have a net negative impact on the environment.</t>
    </r>
  </si>
  <si>
    <t>Impact level</t>
  </si>
  <si>
    <t>Risks that are systemic and nature and pose a material risk to the economic system</t>
  </si>
  <si>
    <t>Risks that can have a cumulative risk to certain industries if not managed appropriately</t>
  </si>
  <si>
    <t>For example, we have partnered with a few other investors to focus on workplace culture and sexual harassment in the mining industry. View is that this risk impact talent attraction, retention and the overall quality of the industry</t>
  </si>
  <si>
    <t>Company</t>
  </si>
  <si>
    <r>
      <rPr>
        <b/>
        <sz val="12"/>
        <color theme="1"/>
        <rFont val="Calibri"/>
        <family val="2"/>
        <scheme val="minor"/>
      </rPr>
      <t>Opportunity:</t>
    </r>
    <r>
      <rPr>
        <sz val="12"/>
        <color theme="1"/>
        <rFont val="Calibri"/>
        <family val="2"/>
        <scheme val="minor"/>
      </rPr>
      <t xml:space="preserve">  Potential for improved health outcomes through enhanced research processes. Greater inclusion or marginalised groups or outliers with enhanced data inputs. 
</t>
    </r>
    <r>
      <rPr>
        <b/>
        <sz val="12"/>
        <color theme="1"/>
        <rFont val="Calibri"/>
        <family val="2"/>
        <scheme val="minor"/>
      </rPr>
      <t>Threat:</t>
    </r>
    <r>
      <rPr>
        <sz val="12"/>
        <color theme="1"/>
        <rFont val="Calibri"/>
        <family val="2"/>
        <scheme val="minor"/>
      </rPr>
      <t xml:space="preserve"> Bias in data may negatively impact diversity, equity and inclusion and human rights. Increased data privacy risk. Increased carbon emissions linked to data processing.</t>
    </r>
  </si>
  <si>
    <t>Materiality</t>
  </si>
  <si>
    <t>AI is significantly advancing process improvement and automation by enabling predictive maintenance to pre-empt equipment failures, enhancing quality control through precise defect detection, and optimising energy consumption, as well as using robotics to augment manufacturing with human workers which raises concerns about workforce displacement and upskilling.</t>
  </si>
  <si>
    <t>Logistics and Supply Chain Management</t>
  </si>
  <si>
    <t>Energy efficiency in buildings and homes</t>
  </si>
  <si>
    <t>For consumers, AI-driven systems in homes or businesses equipped with IoT devices and smart meters can manage energy consumption effectively, automatically adjusting to usage patterns and preferences, and using renewable energy smartly throughout the day.
The impact of AI in these areas is important for the transition to more sustainable and reliable energy systems to help achieve global environmental goals.</t>
  </si>
  <si>
    <t>Customer services</t>
  </si>
  <si>
    <t>AI accelerates the discovery and development of new materials by analysing complex chemical and physical data, predicting the properties of new materials, simulating their performance under various conditions. AI can also suggest modifications to materials to improve their characteristics. For renewable energy, this could support development of more efficient solar panels or batteries can be significantly expedited.</t>
  </si>
  <si>
    <t>+/-</t>
  </si>
  <si>
    <r>
      <rPr>
        <b/>
        <sz val="12"/>
        <color theme="1"/>
        <rFont val="Calibri"/>
        <family val="2"/>
        <scheme val="minor"/>
      </rPr>
      <t xml:space="preserve">Opportunity: </t>
    </r>
    <r>
      <rPr>
        <sz val="12"/>
        <color theme="1"/>
        <rFont val="Calibri"/>
        <family val="2"/>
        <scheme val="minor"/>
      </rPr>
      <t xml:space="preserve">the use of automation will improve productivity and efficiency. This may benefit employee experience and reduce labour costs. It could also improve resource efficiency if automation is applied to applications such as engineering technology solutions. Automation can also include inclusion by making jobs more accessible and improve safety outcomes for highly manual sectors. Likely a net positive outcome for emissions and resource efficiency
</t>
    </r>
    <r>
      <rPr>
        <b/>
        <sz val="12"/>
        <color theme="1"/>
        <rFont val="Calibri"/>
        <family val="2"/>
        <scheme val="minor"/>
      </rPr>
      <t xml:space="preserve">Threat: </t>
    </r>
    <r>
      <rPr>
        <sz val="12"/>
        <color theme="1"/>
        <rFont val="Calibri"/>
        <family val="2"/>
        <scheme val="minor"/>
      </rPr>
      <t>Greater use of data increases privacy and cyber security threats. Automation can also result in job losses and needs to be monitored. This can cause human rights breaches when at a large scale, particularly in emerging markets.</t>
    </r>
  </si>
  <si>
    <r>
      <rPr>
        <b/>
        <sz val="12"/>
        <color theme="1"/>
        <rFont val="Calibri"/>
        <family val="2"/>
        <scheme val="minor"/>
      </rPr>
      <t>Opportunity:</t>
    </r>
    <r>
      <rPr>
        <sz val="12"/>
        <color theme="1"/>
        <rFont val="Calibri"/>
        <family val="2"/>
        <scheme val="minor"/>
      </rPr>
      <t xml:space="preserve"> Material improvement to health and safety of workforce. 
</t>
    </r>
    <r>
      <rPr>
        <b/>
        <sz val="12"/>
        <color theme="1"/>
        <rFont val="Calibri"/>
        <family val="2"/>
        <scheme val="minor"/>
      </rPr>
      <t xml:space="preserve">Threat: </t>
    </r>
    <r>
      <rPr>
        <sz val="12"/>
        <color theme="1"/>
        <rFont val="Calibri"/>
        <family val="2"/>
        <scheme val="minor"/>
      </rPr>
      <t>Significant risks related to data privacy, cyber, human rights and DEI (bias). For example, potential that the data could be misused in decision making and exclude people from the workforce.</t>
    </r>
  </si>
  <si>
    <r>
      <rPr>
        <b/>
        <sz val="12"/>
        <color theme="1"/>
        <rFont val="Calibri"/>
        <family val="2"/>
        <scheme val="minor"/>
      </rPr>
      <t>Opportunity:</t>
    </r>
    <r>
      <rPr>
        <sz val="12"/>
        <color theme="1"/>
        <rFont val="Calibri"/>
        <family val="2"/>
        <scheme val="minor"/>
      </rPr>
      <t xml:space="preserve"> Improved customer service through better communication (particularly during outages or for issues management). AI can help with access to product information, resolve language barriers etc. 
</t>
    </r>
    <r>
      <rPr>
        <b/>
        <sz val="12"/>
        <color theme="1"/>
        <rFont val="Calibri"/>
        <family val="2"/>
        <scheme val="minor"/>
      </rPr>
      <t>Threat:</t>
    </r>
    <r>
      <rPr>
        <sz val="12"/>
        <color theme="1"/>
        <rFont val="Calibri"/>
        <family val="2"/>
        <scheme val="minor"/>
      </rPr>
      <t xml:space="preserve"> Use of AI for pricing and product recommendations increases risks related to bias, inclusion, and data privacy. </t>
    </r>
  </si>
  <si>
    <r>
      <rPr>
        <b/>
        <sz val="12"/>
        <color theme="1"/>
        <rFont val="Calibri"/>
        <family val="2"/>
        <scheme val="minor"/>
      </rPr>
      <t>RAI commitment</t>
    </r>
    <r>
      <rPr>
        <sz val="12"/>
        <color theme="1"/>
        <rFont val="Calibri"/>
        <family val="2"/>
        <scheme val="minor"/>
      </rPr>
      <t xml:space="preserve">
In a rapidly changing AI landscape, a public RAI policy is an early indicator of AI leadership and can build trust by serving as an explicit commitment. The policy should be supported by RAI targets and refer to ethical considerations and how AI-related decisions fit within corporate values. Having a policy on red lines or sensitive use cases is a proactive step for companies to communicate their stance on different AI technologies and identify the ones that do not align with values and/or risk appetite.</t>
    </r>
  </si>
  <si>
    <r>
      <rPr>
        <b/>
        <sz val="12"/>
        <color theme="1"/>
        <rFont val="Calibri"/>
        <family val="2"/>
        <scheme val="minor"/>
      </rPr>
      <t>Opportunity:</t>
    </r>
    <r>
      <rPr>
        <sz val="12"/>
        <color theme="1"/>
        <rFont val="Calibri"/>
        <family val="2"/>
        <scheme val="minor"/>
      </rPr>
      <t xml:space="preserve"> Potential benefits from efficiency of supply chain and improved customer services. Assume net positive outcome for emissions and resource use. Greater supply chain transparency also supports the management of human rights risks.
</t>
    </r>
    <r>
      <rPr>
        <b/>
        <sz val="12"/>
        <color theme="1"/>
        <rFont val="Calibri"/>
        <family val="2"/>
        <scheme val="minor"/>
      </rPr>
      <t>Threat:</t>
    </r>
    <r>
      <rPr>
        <sz val="12"/>
        <color theme="1"/>
        <rFont val="Calibri"/>
        <family val="2"/>
        <scheme val="minor"/>
      </rPr>
      <t xml:space="preserve"> Privacy issue and complicated accountability should be importantly addressed for this use case. </t>
    </r>
  </si>
  <si>
    <r>
      <rPr>
        <b/>
        <sz val="12"/>
        <color theme="1"/>
        <rFont val="Calibri"/>
        <family val="2"/>
        <scheme val="minor"/>
      </rPr>
      <t xml:space="preserve">Opportunity: </t>
    </r>
    <r>
      <rPr>
        <sz val="12"/>
        <color theme="1"/>
        <rFont val="Calibri"/>
        <family val="2"/>
        <scheme val="minor"/>
      </rPr>
      <t xml:space="preserve">Improved customer service outcomes and more efficient business processes. Potential for more accurate pricing and contract terms with the use of analytical models. 
</t>
    </r>
    <r>
      <rPr>
        <b/>
        <sz val="12"/>
        <color theme="1"/>
        <rFont val="Calibri"/>
        <family val="2"/>
        <scheme val="minor"/>
      </rPr>
      <t xml:space="preserve">Threat: </t>
    </r>
    <r>
      <rPr>
        <sz val="12"/>
        <color theme="1"/>
        <rFont val="Calibri"/>
        <family val="2"/>
        <scheme val="minor"/>
      </rPr>
      <t>Increased threat of data privacy and cyber threats. Increase carbon emissions through data centres. Some risk of job losses and negative impact to labour. large scale bias impacts human rights</t>
    </r>
  </si>
  <si>
    <t>E&amp;S Impact</t>
  </si>
  <si>
    <t>Energy usage (*hf)
Greenhouse gas emission (*hf)
Tonnes of waste generated/saved (*hf)
Liters of water use/saved
Amount of water recycled/reused
Amount of energy decreased/increased
Species diversity index</t>
  </si>
  <si>
    <t>Does the company align its AI footprint with sustainability principles (e.g., circular economy) and measure the positive impact of the AI solutions?</t>
  </si>
  <si>
    <t>Diversity metrics (e.g., AI teams, diversity in AI risk committee)</t>
  </si>
  <si>
    <t>Does the company evaluate the interpretability of the AI system if it can produce explanations about the model, data and decisions for the users?</t>
  </si>
  <si>
    <t xml:space="preserve">Does the company have complaints process in place where affected internal users can voice concerns? </t>
  </si>
  <si>
    <t>Does the company have a complaints process with multiple channels in place (e.g.,  whistle-blower hotline, online complaint form) where affected external users can voice concerns?</t>
  </si>
  <si>
    <t>Does the company provide information about identification and mitigation of risks and documentation of remaining non-mitigated risks?</t>
  </si>
  <si>
    <t>Does the company have a quality management system to manage and control of overall quality of AI (system, model and data) and to comply with regulations (e.g., the EU AI Act)?</t>
  </si>
  <si>
    <t xml:space="preserve">Overview
</t>
  </si>
  <si>
    <t>Using the framework to assess the AI risks for a company</t>
  </si>
  <si>
    <t>AI use case analysis</t>
  </si>
  <si>
    <t>E&amp;S
impact level</t>
  </si>
  <si>
    <t>RAI governance indicators</t>
  </si>
  <si>
    <t>4. Score each question based on investor judgment, taking into account company engagement, desktop research, and other evidence.
    . Score 0: if the company does not disclose anything about the question.
    . Score 1-5: investor's judgement depending on the extent and quality of the company's
                  disclosure about the question.</t>
  </si>
  <si>
    <t>5. Go to the lead (key) question for the selected principles, and review the guidance for scoring.
   . Select final score from the drop-down list; unacceptable/weak/moderate/strong.
   . Write comments about the company's overall responsible AI practices.</t>
  </si>
  <si>
    <t>Use Case Analysis</t>
  </si>
  <si>
    <t>Addressed?</t>
  </si>
  <si>
    <t>Total score</t>
  </si>
  <si>
    <t>Board oversight</t>
  </si>
  <si>
    <t>RAI implementation</t>
  </si>
  <si>
    <t>Example graph output</t>
  </si>
  <si>
    <t>RAI commitment</t>
  </si>
  <si>
    <t>Note: This graph will populate automatically based on inputs in Column F.</t>
  </si>
  <si>
    <t>Measure the contribution of each feature or input to the output (decision) of an AI model (e.g., SHAP value).
SHAP is a technique used to understand the importance of features in AI model's predictions. (e.g., #bedroom, house-price: if shap value for #bedroom is high, it means that having more bedrooms tends to increase the predicted price.)</t>
  </si>
  <si>
    <t>Environmental impact assessment</t>
  </si>
  <si>
    <t>Key Question</t>
  </si>
  <si>
    <t>Comments</t>
  </si>
  <si>
    <t>M: mandatory questions
R: recommended questions</t>
  </si>
  <si>
    <t>Pre-populated assessment factors that can be adjusted</t>
  </si>
  <si>
    <t xml:space="preserve">How to use this workbook </t>
  </si>
  <si>
    <t>Assessment results to be completed by investor</t>
  </si>
  <si>
    <t>Positive or negative for all aspects because IT product development is the leading driver of AI use case and deployment. Can therefore have a positive or negative outcome for all elements.</t>
  </si>
  <si>
    <t>Guide metric and description</t>
  </si>
  <si>
    <t>Key question score</t>
  </si>
  <si>
    <r>
      <rPr>
        <sz val="12"/>
        <color theme="0"/>
        <rFont val="Calibri"/>
        <family val="2"/>
        <scheme val="minor"/>
      </rPr>
      <t>For regulatory compliance (e.g., EU AI Act)</t>
    </r>
    <r>
      <rPr>
        <sz val="11"/>
        <color theme="0"/>
        <rFont val="Calibri"/>
        <family val="2"/>
        <scheme val="minor"/>
      </rPr>
      <t xml:space="preserve">
</t>
    </r>
    <r>
      <rPr>
        <sz val="12"/>
        <color theme="0"/>
        <rFont val="Calibri"/>
        <family val="2"/>
        <scheme val="minor"/>
      </rPr>
      <t>(*h): mandatory metric for high-risk AI
(*f): mandatory metric for foundation model</t>
    </r>
  </si>
  <si>
    <t>Sub-question score</t>
  </si>
  <si>
    <t>These instructions are for an equity investor who would like to understand the ESG threats and opportunities associated with a company's AI uses. This framework has 3 components. These can be used together or individually depending on investor preference:</t>
  </si>
  <si>
    <t>3. Complete the RAI governance asessement form; go through the 10 indicators and score (YES/NO) based on the assessment guidance.</t>
  </si>
  <si>
    <r>
      <t xml:space="preserve">1. Select </t>
    </r>
    <r>
      <rPr>
        <b/>
        <sz val="12"/>
        <color theme="4"/>
        <rFont val="Calibri"/>
        <family val="2"/>
        <scheme val="minor"/>
      </rPr>
      <t>AI use case</t>
    </r>
    <r>
      <rPr>
        <sz val="12"/>
        <color theme="1"/>
        <rFont val="Calibri"/>
        <family val="2"/>
        <scheme val="minor"/>
      </rPr>
      <t xml:space="preserve"> sheet. </t>
    </r>
  </si>
  <si>
    <t>3c. Filter 12 ESG topics based on investor interests and intentions for assessing the company.</t>
  </si>
  <si>
    <t>1. Engage with the company (interviews/surveys) with the company's investor relations.</t>
  </si>
  <si>
    <r>
      <t xml:space="preserve">2. Navigate the sectors and use cases in the sheet, and identify use cases the company uses.
    (e.g., </t>
    </r>
    <r>
      <rPr>
        <b/>
        <sz val="12"/>
        <color theme="1"/>
        <rFont val="Calibri"/>
        <family val="2"/>
        <scheme val="minor"/>
      </rPr>
      <t>Financials</t>
    </r>
    <r>
      <rPr>
        <sz val="12"/>
        <color theme="1"/>
        <rFont val="Calibri"/>
        <family val="2"/>
        <scheme val="minor"/>
      </rPr>
      <t xml:space="preserve"> sector: </t>
    </r>
    <r>
      <rPr>
        <b/>
        <sz val="12"/>
        <color theme="1"/>
        <rFont val="Calibri"/>
        <family val="2"/>
        <scheme val="minor"/>
      </rPr>
      <t>Fraud detection</t>
    </r>
    <r>
      <rPr>
        <sz val="12"/>
        <color theme="1"/>
        <rFont val="Calibri"/>
        <family val="2"/>
        <scheme val="minor"/>
      </rPr>
      <t xml:space="preserve"> and </t>
    </r>
    <r>
      <rPr>
        <b/>
        <sz val="12"/>
        <color theme="1"/>
        <rFont val="Calibri"/>
        <family val="2"/>
        <scheme val="minor"/>
      </rPr>
      <t>Credit scoring</t>
    </r>
    <r>
      <rPr>
        <sz val="12"/>
        <color theme="1"/>
        <rFont val="Calibri"/>
        <family val="2"/>
        <scheme val="minor"/>
      </rPr>
      <t xml:space="preserve"> use cases)
    Add a new use case if necessary (insert a new row).</t>
    </r>
  </si>
  <si>
    <t>The company should complete bias assessments on training data and risk management involving diverse stakeholders.
The company should also explain details on the bias and discrimination testing process, along with the results for AI system outputs and decisions.
The company should include diversity in team structures to support DEI outcomes</t>
  </si>
  <si>
    <t>A company, particularly, foundation model provider, should have technical specification and intelligible instructions for use and provide them to the downstream providers.
These documents should include sufficient information to enable downstream providers to comply with regulations such as EU AI Act.
* Downstream provider refers to a user who leverage the capabilities of the foundation model to develop their own applications or models.</t>
  </si>
  <si>
    <t>The company should mention accountability framework and/or clear roles and responsibilities for all relevant stakeholders.
Additionally, the company should explain how they manage risk, serious incident, reporting, and record keeping for traceability of AI systems.</t>
  </si>
  <si>
    <t>A company should have third-party risk policies/processes (approaches and internal risk controls) and consider regular monitoring and control of third-party resource risks and contingency processes to handle failures or incidents in third-party data/systems.</t>
  </si>
  <si>
    <r>
      <t xml:space="preserve">A company should have clear processes and documented instructions for reporting serious incidents to external stakeholders. These incident management policies, or corresponding instructions, should delineate responsibilities, reporting lines, and categorization of AI incidents, along with the appropriate process or instructions for each category. Furthermore, the company should regularly test and identify AI incidents, and share this information as necessary.
</t>
    </r>
    <r>
      <rPr>
        <sz val="12"/>
        <color theme="1"/>
        <rFont val="Calibri"/>
        <family val="2"/>
        <scheme val="minor"/>
      </rPr>
      <t xml:space="preserve">
* Serious incident refers to an incident constituting a breach of fundamental rights obligations as soon as they become aware of them, as well as any recalls or withdrawals of AI systems from the market.</t>
    </r>
  </si>
  <si>
    <t xml:space="preserve">A company should conduct an environmental impact assessment to identify the impacts and benefits to the environment. Potential impact factors could be emissions (e.g. energy use in data centres to power AI), water (eg water used in data centres to power AI or water saved through more efficient AI enabled systems), waste, biodiversity, or land use. </t>
  </si>
  <si>
    <t>Score (unacceptable/weak/moderate/strong)</t>
  </si>
  <si>
    <t>3a. Filter oganizational type
    . Purchaser: if the company is a just AI user, not developing the AI systems.
    . Developer: if the company developes its own AI systems.
    . Both: if both purchaser and developer.
                 e.g., buy AI components (e.g., foundation models) and devlope its own AI systems.</t>
  </si>
  <si>
    <t>• Relevant for universal owners and a focus of asset owners like super funds
• Growing support for these risks to be managed through stewardship activities like engagement / proxy voting rather than divestment
• Will directly and indirectly impact the performance of most companies considering longer term time horizons</t>
  </si>
  <si>
    <t>2. Navigate 8 AI ethics principles and select the relevant principles to assess; invester can decide this based on the assessment results from the previous steps.</t>
  </si>
  <si>
    <t xml:space="preserve">3. Filter questions based on the company context, the AI use case features and ESG topics. ESG alignment is a guide only and can be reviewed based on investor interpretation and interest.
</t>
  </si>
  <si>
    <r>
      <rPr>
        <b/>
        <sz val="12"/>
        <color theme="1"/>
        <rFont val="Calibri"/>
        <family val="2"/>
        <scheme val="minor"/>
      </rPr>
      <t>Step 1.</t>
    </r>
    <r>
      <rPr>
        <sz val="12"/>
        <color theme="1"/>
        <rFont val="Calibri"/>
        <family val="2"/>
        <scheme val="minor"/>
      </rPr>
      <t xml:space="preserve"> AI use case analysis 
Investor identifies AI use cases and reviews the use case materiality and determines which use cases are material.</t>
    </r>
  </si>
  <si>
    <r>
      <rPr>
        <b/>
        <sz val="12"/>
        <color theme="1"/>
        <rFont val="Calibri"/>
        <family val="2"/>
        <scheme val="minor"/>
      </rPr>
      <t>Step 2.</t>
    </r>
    <r>
      <rPr>
        <sz val="12"/>
        <color theme="1"/>
        <rFont val="Calibri"/>
        <family val="2"/>
        <scheme val="minor"/>
      </rPr>
      <t xml:space="preserve"> RAI governance indicators
Investor engages with the company’s investor relations to confirm the use cases and complete the RAI governance assessment.</t>
    </r>
  </si>
  <si>
    <r>
      <rPr>
        <b/>
        <sz val="12"/>
        <color theme="1"/>
        <rFont val="Calibri"/>
        <family val="2"/>
        <scheme val="minor"/>
      </rPr>
      <t>Step 3.</t>
    </r>
    <r>
      <rPr>
        <sz val="12"/>
        <color theme="1"/>
        <rFont val="Calibri"/>
        <family val="2"/>
        <scheme val="minor"/>
      </rPr>
      <t xml:space="preserve"> Deep dive assessment
The investor reviews the RAI deep dive assessment and confirms the principles that should be subject to further research and review.</t>
    </r>
  </si>
  <si>
    <r>
      <t xml:space="preserve">2. Select </t>
    </r>
    <r>
      <rPr>
        <b/>
        <sz val="12"/>
        <color theme="4"/>
        <rFont val="Calibri"/>
        <family val="2"/>
        <scheme val="minor"/>
      </rPr>
      <t xml:space="preserve">RAI governance indicators </t>
    </r>
    <r>
      <rPr>
        <sz val="12"/>
        <rFont val="Calibri"/>
        <family val="2"/>
        <scheme val="minor"/>
      </rPr>
      <t>sheet</t>
    </r>
    <r>
      <rPr>
        <sz val="12"/>
        <color theme="1"/>
        <rFont val="Calibri"/>
        <family val="2"/>
        <scheme val="minor"/>
      </rPr>
      <t xml:space="preserve">. </t>
    </r>
  </si>
  <si>
    <t>Risks that have a direct impact at a company level</t>
  </si>
  <si>
    <t>Based on the intended purpose of the AI system, this use case may create a high risk to the health and safety or fundamental rights of natural persons. 
(examples)
. Biometrics
. Critical infrastructure
. Education and vocational training
  AI systems intended to be used for the purpose of determining access or assigning natural persons to educational and 
  vocational training institutions.
  AI systems intended to be used for the purpose of assessing students in educational and vocational training institutions and 
  for assessing participants in tests commonly required for admission to educational institutions.
. Employment, workers management and access to self-employment 
  (e.g, resume-scanning tool that ranks job applicants based on automated algorithms, promotion/termination of work contract, task allocation, monitoring/evaluating performance and behavior of persons.)
. Access to essential services (e.g., credit score)
. Law enforcement
. Migration, asylum and border control management
. Administration of justice and democratic processes</t>
  </si>
  <si>
    <t>• Relevant for all investors and is the most common type of ESG risk that is considered by investment managers
• Short, medium or long-term risks can all be considered here
• These risks are generally managed through company engagement (to reduce the risk overtime), by quantifying the risk impact and integrating into modelling, and/or adjusting position size to reflect risk appetite</t>
  </si>
  <si>
    <t>A company should have knowledge of existing bias in data set, have management practices to manage those. Potential mitigation strategies include enhanced update frequency of data, employee awareness training for employees on potential groups that have higher likelihood of being impacted by bias. All data most likely has some form of bias within so it's up to the company to mitigate these risks as much as possible</t>
  </si>
  <si>
    <t>A company should manage AI system quality throughout model training, design control and verification, development and quality control/assurance, to ensure adequate safeguards, fundamental rights (including the freedom of expression).
This should include system performance such as management of level of accuracy/accuracy metrics,  resilient as regards errors, faults or inconsistencies, and robustness (e.g., through technical redundancy solutions, which may include backup or fail-safe plans). Moreover, the company should conduct test against preliminarily defined metrics and probabilistic thresholds that are appropriate to the intended purpose.</t>
  </si>
  <si>
    <t xml:space="preserve">A company should quantify the requirements for training AI models.
This should include comprehensive information such as computing power required, training time, and other relevant information related to the size and power of the model.
</t>
  </si>
  <si>
    <t>Number of specifications provided to downstream users</t>
  </si>
  <si>
    <t>Measure the level of satisfaction/sentiment among stakeholders of AI systems considering the outputs, services and comprehensive experience in the process of user feedback/user objection/etc.</t>
  </si>
  <si>
    <t>A company should consider regular stakeholder engagement and feedback, including system requirements, and validation of measurement approaches and results (e.g., performance improvement) by stakeholders (e.g., domain experts, end users) and integrate external stakeholder feedback for system design and implementation.</t>
  </si>
  <si>
    <t xml:space="preserve">AI is already being used to synthesise and generate summaries of patient records, as well as extending out to early diagnosis or identification of test results. When used to augment some of the manual administrative work in a health setting, health professionals can spend more time providing clinical care to their patients. </t>
  </si>
  <si>
    <r>
      <rPr>
        <b/>
        <sz val="12"/>
        <color theme="1"/>
        <rFont val="Calibri"/>
        <family val="2"/>
        <scheme val="minor"/>
      </rPr>
      <t>Opportunity:</t>
    </r>
    <r>
      <rPr>
        <sz val="12"/>
        <color theme="1"/>
        <rFont val="Calibri"/>
        <family val="2"/>
        <scheme val="minor"/>
      </rPr>
      <t xml:space="preserve"> Significant opportunity to use AI to identify fraud and support better data privacy and cyber security. 
</t>
    </r>
    <r>
      <rPr>
        <b/>
        <sz val="12"/>
        <color theme="1"/>
        <rFont val="Calibri"/>
        <family val="2"/>
        <scheme val="minor"/>
      </rPr>
      <t xml:space="preserve">Threat: </t>
    </r>
    <r>
      <rPr>
        <sz val="12"/>
        <color theme="1"/>
        <rFont val="Calibri"/>
        <family val="2"/>
        <scheme val="minor"/>
      </rPr>
      <t xml:space="preserve">Accuracy and training of AI models will be critically important to manage DEI and bias related risks. Some risk of labour management impacts as the AI tools reduce the need for some roles. </t>
    </r>
  </si>
  <si>
    <t>AI is optimising delivery routes, automating warehouse operations, and providing precise demand forecasting, helping reduce wastage, and provide faster delivery times. It could also streamline customer service by helping with provide real-time updates to inquiries. These AI advances have the potential to significantly enhance efficiency, reduce waste and costs, and offers a substantial competitive edge to companies adopting it.</t>
  </si>
  <si>
    <r>
      <rPr>
        <b/>
        <sz val="12"/>
        <color theme="1"/>
        <rFont val="Calibri"/>
        <family val="2"/>
        <scheme val="minor"/>
      </rPr>
      <t>opportunity</t>
    </r>
    <r>
      <rPr>
        <sz val="12"/>
        <color theme="1"/>
        <rFont val="Calibri"/>
        <family val="2"/>
        <scheme val="minor"/>
      </rPr>
      <t xml:space="preserve">: Opportunity to increase energy efficiency and overall management of the grid including workforce. More efficient use of workforce which may also lead to job losses. Better work planning improves safety outcomes
</t>
    </r>
    <r>
      <rPr>
        <b/>
        <sz val="12"/>
        <color theme="1"/>
        <rFont val="Calibri"/>
        <family val="2"/>
        <scheme val="minor"/>
      </rPr>
      <t>Threat:</t>
    </r>
    <r>
      <rPr>
        <sz val="12"/>
        <color theme="1"/>
        <rFont val="Calibri"/>
        <family val="2"/>
        <scheme val="minor"/>
      </rPr>
      <t xml:space="preserve"> Potential fairness and human rights issue due to model bias. Also increases cyber threat from more connected/complex digital systems</t>
    </r>
  </si>
  <si>
    <r>
      <rPr>
        <b/>
        <sz val="12"/>
        <color theme="1"/>
        <rFont val="Calibri"/>
        <family val="2"/>
        <scheme val="minor"/>
      </rPr>
      <t>Opportunity:</t>
    </r>
    <r>
      <rPr>
        <sz val="12"/>
        <color theme="1"/>
        <rFont val="Calibri"/>
        <family val="2"/>
        <scheme val="minor"/>
      </rPr>
      <t xml:space="preserve"> More research into alternative materials can address modern slavery risks in particular supply chains and improve resource use (circular economy outcomes). It can also reduce ecosystem and resource use through more efficiency/lower impact materials. 
</t>
    </r>
    <r>
      <rPr>
        <b/>
        <sz val="12"/>
        <color theme="1"/>
        <rFont val="Calibri"/>
        <family val="2"/>
        <scheme val="minor"/>
      </rPr>
      <t>Threat:</t>
    </r>
    <r>
      <rPr>
        <sz val="12"/>
        <color theme="1"/>
        <rFont val="Calibri"/>
        <family val="2"/>
        <scheme val="minor"/>
      </rPr>
      <t xml:space="preserve"> The identification and use of new/alternative materials can have a negative impact on human rights, labour management, community, and ecosystems if not managed well. Also increases data and privacy risk</t>
    </r>
  </si>
  <si>
    <r>
      <rPr>
        <b/>
        <sz val="12"/>
        <color theme="1"/>
        <rFont val="Calibri"/>
        <family val="2"/>
        <scheme val="minor"/>
      </rPr>
      <t>Opportunity</t>
    </r>
    <r>
      <rPr>
        <sz val="12"/>
        <color theme="1"/>
        <rFont val="Calibri"/>
        <family val="2"/>
        <scheme val="minor"/>
      </rPr>
      <t xml:space="preserve">: Improved use of energy which reduces carbon emissions. Also improves customer experience and outcomes. Better workforce outcomes with limited job losses
</t>
    </r>
    <r>
      <rPr>
        <b/>
        <sz val="12"/>
        <color theme="1"/>
        <rFont val="Calibri"/>
        <family val="2"/>
        <scheme val="minor"/>
      </rPr>
      <t>Threat</t>
    </r>
    <r>
      <rPr>
        <sz val="12"/>
        <color theme="1"/>
        <rFont val="Calibri"/>
        <family val="2"/>
        <scheme val="minor"/>
      </rPr>
      <t>: Increase to data privacy and cyber threat based on greater connectivity.</t>
    </r>
  </si>
  <si>
    <r>
      <rPr>
        <b/>
        <sz val="12"/>
        <color theme="1"/>
        <rFont val="Calibri"/>
        <family val="2"/>
        <scheme val="minor"/>
      </rPr>
      <t xml:space="preserve">Opportunity: </t>
    </r>
    <r>
      <rPr>
        <sz val="12"/>
        <color theme="1"/>
        <rFont val="Calibri"/>
        <family val="2"/>
        <scheme val="minor"/>
      </rPr>
      <t xml:space="preserve">The use of automation will improve productivity and efficiency. This may benefit employee experience and reduce labour costs. It could also improve resource efficiency if automation is applied to applications such as engineering technology solutions. Automation can also include inclusion by making jobs more accessible and improve safety outcomes for highly manual sectors. Net positive outcome for emissions and resource efficiency.
</t>
    </r>
    <r>
      <rPr>
        <b/>
        <sz val="12"/>
        <color theme="1"/>
        <rFont val="Calibri"/>
        <family val="2"/>
        <scheme val="minor"/>
      </rPr>
      <t xml:space="preserve">Threat: </t>
    </r>
    <r>
      <rPr>
        <sz val="12"/>
        <color theme="1"/>
        <rFont val="Calibri"/>
        <family val="2"/>
        <scheme val="minor"/>
      </rPr>
      <t xml:space="preserve">Greater use of data increases privacy and cyber security threats. Automation can also result in job losses and needs to be monitored. </t>
    </r>
  </si>
  <si>
    <r>
      <rPr>
        <b/>
        <sz val="12"/>
        <color theme="1"/>
        <rFont val="Calibri"/>
        <family val="2"/>
        <scheme val="minor"/>
      </rPr>
      <t>Opportunity:</t>
    </r>
    <r>
      <rPr>
        <sz val="12"/>
        <color theme="1"/>
        <rFont val="Calibri"/>
        <family val="2"/>
        <scheme val="minor"/>
      </rPr>
      <t xml:space="preserve"> Improved customer service and marketing outcomes. This is dependent on the ethical use of data and any issues with privacy.
</t>
    </r>
    <r>
      <rPr>
        <b/>
        <sz val="12"/>
        <color theme="1"/>
        <rFont val="Calibri"/>
        <family val="2"/>
        <scheme val="minor"/>
      </rPr>
      <t>Threat:</t>
    </r>
    <r>
      <rPr>
        <sz val="12"/>
        <color theme="1"/>
        <rFont val="Calibri"/>
        <family val="2"/>
        <scheme val="minor"/>
      </rPr>
      <t xml:space="preserve"> Privacy and security issues may exist due to personal information. Data ethics and broad community views on targeted marketing may impact reputation. unethical use of data can breach human rights. </t>
    </r>
  </si>
  <si>
    <r>
      <rPr>
        <b/>
        <sz val="12"/>
        <color theme="1"/>
        <rFont val="Calibri"/>
        <family val="2"/>
        <scheme val="minor"/>
      </rPr>
      <t>Opportunity:</t>
    </r>
    <r>
      <rPr>
        <sz val="12"/>
        <color theme="1"/>
        <rFont val="Calibri"/>
        <family val="2"/>
        <scheme val="minor"/>
      </rPr>
      <t xml:space="preserve"> Better use of data can increase access and improve risk assessment for insurers. If applied properly this should support greater resilience and more effective pricing models. 
</t>
    </r>
    <r>
      <rPr>
        <b/>
        <sz val="12"/>
        <color theme="1"/>
        <rFont val="Calibri"/>
        <family val="2"/>
        <scheme val="minor"/>
      </rPr>
      <t>Threat:</t>
    </r>
    <r>
      <rPr>
        <sz val="12"/>
        <color theme="1"/>
        <rFont val="Calibri"/>
        <family val="2"/>
        <scheme val="minor"/>
      </rPr>
      <t xml:space="preserve"> Could lead to biased pricing systems which make access/cost more challenging for certain groups. </t>
    </r>
  </si>
  <si>
    <r>
      <rPr>
        <b/>
        <sz val="12"/>
        <color theme="1"/>
        <rFont val="Calibri"/>
        <family val="2"/>
        <scheme val="minor"/>
      </rPr>
      <t>Opportunity</t>
    </r>
    <r>
      <rPr>
        <sz val="12"/>
        <color theme="1"/>
        <rFont val="Calibri"/>
        <family val="2"/>
        <scheme val="minor"/>
      </rPr>
      <t xml:space="preserve">: Significant improvement to business processes. Opportunities for cyber risk management, data management, and to improve employee efficacy. 
</t>
    </r>
    <r>
      <rPr>
        <b/>
        <sz val="12"/>
        <color theme="1"/>
        <rFont val="Calibri"/>
        <family val="2"/>
        <scheme val="minor"/>
      </rPr>
      <t>Threat</t>
    </r>
    <r>
      <rPr>
        <sz val="12"/>
        <color theme="1"/>
        <rFont val="Calibri"/>
        <family val="2"/>
        <scheme val="minor"/>
      </rPr>
      <t>: Potential for biased outcomes and increased cyber threat.</t>
    </r>
  </si>
  <si>
    <t>This spreadsheet is developed as a template which can be adjusted by the user (e.g. scoring formula, use cases). There are three tabs, one per assessment step as well as 2 sheets with additional guidance.
The following colour scheme is adopted throughout the worksheets:</t>
  </si>
  <si>
    <t>4. Review the Social and Environmental impact of the use cases.
    . select    +     if the use case has positive impacts (opportunities) on the E/S topic.
    . select    -      if the use case has ne.g.ative impacts (threats) on the E/S topic.
    . select   +/-   if the use case has both opportunities and threats on the E/S topic.
    . select  N/A  if the use case has limited impact on the E/S topic.
    Review or write E&amp;S impact guidance.
    E&amp;S impact level is automatically determined based on the number of material topics.
    . high- if,  &gt; 7
    . medium-if, &gt; 3 &amp; &lt;= 7
    . low- if, &lt;= 3</t>
  </si>
  <si>
    <t>6. Review the materiality level of the use cases; the materiality level is automatically determined based on the re.g.ulatory flag (risk level), E&amp;S impact level, and impact scope.
    for example, 
    . Fraud detection is medium material use case (medium-medium-industry)
    . Credit scoring is high material use case (high-medium-systemic)</t>
  </si>
  <si>
    <r>
      <t xml:space="preserve">1. Select </t>
    </r>
    <r>
      <rPr>
        <b/>
        <sz val="12"/>
        <color theme="4"/>
        <rFont val="Calibri"/>
        <family val="2"/>
        <scheme val="minor"/>
      </rPr>
      <t>RAI Deep Dive</t>
    </r>
    <r>
      <rPr>
        <sz val="12"/>
        <color theme="1"/>
        <rFont val="Calibri"/>
        <family val="2"/>
        <scheme val="minor"/>
      </rPr>
      <t xml:space="preserve"> sheet. </t>
    </r>
  </si>
  <si>
    <r>
      <t xml:space="preserve">5. Review the impact scope of the use cases; go to </t>
    </r>
    <r>
      <rPr>
        <b/>
        <sz val="12"/>
        <color theme="4"/>
        <rFont val="Calibri"/>
        <family val="2"/>
        <scheme val="minor"/>
      </rPr>
      <t>Impact scope</t>
    </r>
    <r>
      <rPr>
        <sz val="12"/>
        <color theme="1"/>
        <rFont val="Calibri"/>
        <family val="2"/>
        <scheme val="minor"/>
      </rPr>
      <t xml:space="preserve"> sheet, read the definitions of Systemic and Industry and select/change the impact scope.
</t>
    </r>
  </si>
  <si>
    <t>Getting started</t>
  </si>
  <si>
    <t>3b. Filter AI system (based on regulation risk level guidance)
    . High: select M to see mandatory questions for high-risk AI,
                 and/or R to see recommended questions.
    . Medium: select M to see mandatory questions for medium-risk AI, 
                 and/or R to see recommended questions..
    . Low: select R to see recommended questions for low-risk AI.
    . Foundation model: select M to see mandatory questions for foundation model,
                 and/or R to see recommended questions.</t>
  </si>
  <si>
    <t>Default materiality</t>
  </si>
  <si>
    <t>Adjusted materiality</t>
  </si>
  <si>
    <t>ESG topic</t>
  </si>
  <si>
    <t xml:space="preserve">3. Review the re.g.ulatory flag of the use cases or go to Risk level sheet, read the definition and re.g.ulatory guidance of AI risk and select/change the risk level of the use cases. </t>
  </si>
  <si>
    <t>A significant amount of energy is required to train and run AI models; however, AI can also reduce emissions through asset optimisation, automation and operational efficiency.</t>
  </si>
  <si>
    <t>AI can play a role in tackling environmental challenges, bringing big data into the picture to monitor and address key ecosystem threats and opportunities across issues such as deforestation, soil health and pollution.</t>
  </si>
  <si>
    <t>Social</t>
  </si>
  <si>
    <t>AI can perpetuate existing biases or even introduce new forms of discrimination. AI can also support inclusion when trained on up-to-date, high-quality, and diverse datasets.</t>
  </si>
  <si>
    <t>The use of AI for surveillance, weapons, to spread misinformation, and to reduce access for select groups can breach human rights. AI can also help to address issues such as modern slavery through greater supply chain transparency and information sharing, and the use of robotics to automate low-value and unsafe tasks.</t>
  </si>
  <si>
    <t>AI efficacy, security, accuracy, accountability, transparency and reliability pose reputational risks for companies. Companies that safely implement AI can enhance product quality, expand market reach, better service stakeholders such as customers, and benefit from recognised leadership related to AI opportunities.</t>
  </si>
  <si>
    <t>Data privacy and cybersecurity</t>
  </si>
  <si>
    <t>The use of big data to power AI increases risks related to data privacy, fraud and security, and consent. On the other hand, AI can support fraud detection and help to support cybersecurity by detecting threats and performing predictive analysis.</t>
  </si>
  <si>
    <t>AI systems can recognise trends and correlations for potential hazards, allowing organisations to minimise high-severity injuries and fatalities. This also comes with a risk of automated systems failing and causing injury.</t>
  </si>
  <si>
    <t>Leadership awareness and capability play an important role in an organisation’s success in an AI-enabled world.</t>
  </si>
  <si>
    <t>An RAI policy can be an early indicator of AI leadership and can build trust by serving as an explicit commitment to ethical AI practices.</t>
  </si>
  <si>
    <t>Although ESG disclosures are improving, RAI disclosures remain nascent. Good quality disclosures are important to maintain a strong social licence to operate, prepare for future reporting requirements and ensure transparency with stakeholders.</t>
  </si>
  <si>
    <t xml:space="preserve">GHG Emissions </t>
  </si>
  <si>
    <t xml:space="preserve">Disclosure and reporting: </t>
  </si>
  <si>
    <t>AI can play a role in optimising resource efficiency within operations and across the supply chain. Depending on the industry this can help reduce energy, land and water consumption.</t>
  </si>
  <si>
    <t>Diversity, Equity and Inclusion (DEI)</t>
  </si>
  <si>
    <t>Using AI to automate repetitive or manual tasks in workforces can boost employee satisfaction, address labour shortages and improve productivity outcomes. However, it could also result in job losses, particularly affecting those in lower-paid roles who already face challenges with financial security.</t>
  </si>
  <si>
    <t>Example AI applications</t>
  </si>
  <si>
    <t>Financial services use AI in application processes and to assist credit decisions.
AI in healthcare enables clinicians to adopt data-driven diagnosis and deliver services remotely.
AI to support inclusion, such as hearing and visual aids for people with disability or automated machinery.</t>
  </si>
  <si>
    <t>AI-driven surveillance and monitoring such as facial recognition and other image analysis tools.
Supply chain datasets can be utilised by AI to generate meaningful insights about modern slavery and human rights risks.
Automation is integrated into the production of goods that rely on low-skilled, repetitive and manual human labour.</t>
  </si>
  <si>
    <t>Digital twins and asset modelling improve operational efficiency and reduce fuel use.
AI algorithms support the energy grid by predicting demand and supply fluctuations. This can optimise energy flow, balance the grid, prevent outages and ensure consistent energy supply.</t>
  </si>
  <si>
    <t>Predictive maintenance using AI-powered tools can optimise maintenance schedules.
AI can optimise logistics, predict demand and improve quality control.</t>
  </si>
  <si>
    <t>AI-enabled satellite imagery and geospatial mapping can monitor environmental impacts and land use change.
AI-enabled early warning systems can detect hazards, such as bushfires or pollution events in real-time, allowing for timely intervention.</t>
  </si>
  <si>
    <t>AI-enabled sensing devices detect unsafe practices or working conditions that could lead to accidents or fatalities.
Automation can reduce physical strain of manual labour, especially from repetitive tasks.</t>
  </si>
  <si>
    <t>Automation changes the employment landscape and reduces manual, repetitive and mundane tasks.
Wearable technology can collect employee data, monitor activities, and enable safety and productivity outcomes.
AI-integrated hiring supports employee selection.</t>
  </si>
  <si>
    <t>AI use cases require data and digitalisation, exposing companies to privacy and cybersecurity risks.
Use of AI systems in health research use particularly sensitive and personal datasets.
AI algorithms can detect fraudulent activity in financial or consumer sectors.</t>
  </si>
  <si>
    <t>Product development and innovation from selling AI tools or using AI to power existing processes.
Customer service such as chatbots and virtual assistants can provide 24/7 support and manage routine enquiries.
AI insights to model and calculate insurance prices.</t>
  </si>
  <si>
    <r>
      <rPr>
        <b/>
        <sz val="12"/>
        <color theme="1"/>
        <rFont val="Calibri"/>
        <family val="2"/>
        <scheme val="minor"/>
      </rPr>
      <t>Pre-work.</t>
    </r>
    <r>
      <rPr>
        <sz val="12"/>
        <color theme="1"/>
        <rFont val="Calibri"/>
        <family val="2"/>
        <scheme val="minor"/>
      </rPr>
      <t xml:space="preserve"> Desktop research
Investor reviews public documents (e.g. annual report, recent investor statements) to identify AI use cases. Review </t>
    </r>
    <r>
      <rPr>
        <b/>
        <sz val="12"/>
        <color theme="4"/>
        <rFont val="Calibri"/>
        <family val="2"/>
        <scheme val="minor"/>
      </rPr>
      <t>ESG guidance</t>
    </r>
    <r>
      <rPr>
        <sz val="12"/>
        <color theme="1"/>
        <rFont val="Calibri"/>
        <family val="2"/>
        <scheme val="minor"/>
      </rPr>
      <t xml:space="preserve"> sheet</t>
    </r>
  </si>
  <si>
    <t>RAI deep dive assessment</t>
  </si>
  <si>
    <t>Adapted from the EU AI Act.</t>
  </si>
  <si>
    <t>Given how critical energy infrastructure is, AI’s role in helping predict when equipment in power plants or on the grid might fail and recommending pre-emptive maintenance is very important. This can reduce the likelihood of unexpected power outages and costly emergency repairs.</t>
  </si>
  <si>
    <t>By analysing extensive data sets including market trends, neighbourhood  statistics, and historical and real-time prices, AI algorithms can estimate property values more accurately and efficiently. For buyers, machine learning models can tailor property recommendations to individuals' preferences and needs, enhancing the customer experience in property search and selection and making it more accessible to find a property that is affordable.</t>
  </si>
  <si>
    <t>AI can transform customer by chatbots and virtual assistants guiding customers through complicated buying or leasing process, either directly or via supporting human customer service teams. Additionally, AI automates various operational aspects such as contract processing, regulatory compliance, and document sorting, leading to increased efficiency and cost savings.</t>
  </si>
  <si>
    <r>
      <rPr>
        <b/>
        <sz val="12"/>
        <color theme="1"/>
        <rFont val="Calibri"/>
        <family val="2"/>
        <scheme val="minor"/>
      </rPr>
      <t>Opportunity:</t>
    </r>
    <r>
      <rPr>
        <sz val="12"/>
        <color theme="1"/>
        <rFont val="Calibri"/>
        <family val="2"/>
        <scheme val="minor"/>
      </rPr>
      <t xml:space="preserve"> Better use of data (more complex information sets) can support increased access and improve risk assessment for financials leading to more people accessing products. 
</t>
    </r>
    <r>
      <rPr>
        <b/>
        <sz val="12"/>
        <color theme="1"/>
        <rFont val="Calibri"/>
        <family val="2"/>
        <scheme val="minor"/>
      </rPr>
      <t>Threat:</t>
    </r>
    <r>
      <rPr>
        <sz val="12"/>
        <color theme="1"/>
        <rFont val="Calibri"/>
        <family val="2"/>
        <scheme val="minor"/>
      </rPr>
      <t xml:space="preserve"> Could lead to biased decisions which make access/cost more challenging for certain groups. Bias and access are a concern because of historical datasets that may be used to train AI that may not be sufficient or values-aligned with contemporary lending practices.</t>
    </r>
  </si>
  <si>
    <r>
      <rPr>
        <b/>
        <sz val="12"/>
        <color theme="1"/>
        <rFont val="Calibri"/>
        <family val="2"/>
        <scheme val="minor"/>
      </rPr>
      <t>Opportunity:</t>
    </r>
    <r>
      <rPr>
        <sz val="12"/>
        <color theme="1"/>
        <rFont val="Calibri"/>
        <family val="2"/>
        <scheme val="minor"/>
      </rPr>
      <t xml:space="preserve"> Significant business improvement opportunities and opportunities for workforce to be better supported with insights and knowledge. Reduced ecosystem impacts from better design of assets.
</t>
    </r>
    <r>
      <rPr>
        <b/>
        <sz val="12"/>
        <color theme="1"/>
        <rFont val="Calibri"/>
        <family val="2"/>
        <scheme val="minor"/>
      </rPr>
      <t>Threat:</t>
    </r>
    <r>
      <rPr>
        <sz val="12"/>
        <color theme="1"/>
        <rFont val="Calibri"/>
        <family val="2"/>
        <scheme val="minor"/>
      </rPr>
      <t xml:space="preserve"> Limited negative impacts, however cyber threat/data privacy is always a challenge when further information is being analysed. There is a higher-level risk that these models could create systemic pricing changes which may impact marginalised groups</t>
    </r>
  </si>
  <si>
    <t>The company should explain mechanisms or processes for human protection and oversight throughout the AI system's lifecycle.
The company should offer concrete examples illustrating how they monitor and mitigate potential harms to humans.
The company  should reference corporate values and concepts like the 'Should We?' test  to help identify aspects of the system that may fall short of stakeholder standards.</t>
  </si>
  <si>
    <t>A human-centred values approach to AI system development should consider fundamental  international and Australian human rights conventions. The impact of AI systems is explicitly stated as a consideration in the company’s modern slavery or human rights policy.</t>
  </si>
  <si>
    <t>A company should use only datasets that are subject to data governance measures for the AI models considering suitability of the data sources and possible biases and appropriate mitigation. These information about datasets and data sources should be documented (e.g., in the technical specification) and provided to relevant stakeholders.
A company should minimise collection of personal information - Data should only be measured and reported as needed - mitigating practices could include deidentifying data, and limiting the retention of data for unnecessary periods of time (e.g., over 3 years) or collecting unnecessary information.</t>
  </si>
  <si>
    <t>A company should maintain data privacy through appropriate data anonymisation where used by AI systems.
For example, the AI system should be designed in a way that makes it difficult to extract individual-level records from the model even if a bad actor can probe the model or has detailed knowledge  of its parameters. This reduces the risk of privacy exposure.</t>
  </si>
  <si>
    <t>A company should have policies or standards for technical documentation of AI systems. 
It should include general description (e.g., intended purpose, detailed description (e.g., design specification, architecture) and stakeholders and their participation.
A company purchasing AI should acquire technical specification from the AI provider and document additional information for the use of AI.</t>
  </si>
  <si>
    <t>A company should have/provide instructions for use which is accessible to users.
The instructions should include comprehensive information such as identity and contact details of the providers, capabilities/limitations/purposes/performance (including benchmarks), the level of accuracy/robustness/cybersecurity which the AI has been tested and validated, foreseeable misuse (risks to the health and safety or fundamental rights),  specifications for the data used such as input data, training, validation and testing data sets, changes to the AI systems and its performance, human oversight measures.</t>
  </si>
  <si>
    <t>Measure and  track the effectiveness of the control mechanisms in place to control user prompts or AI responses, as reflected by the number of incidents successfully mitigated or resolved through verifier-in-the-loop processes.</t>
  </si>
  <si>
    <t>Count and manage the total number of system specifications and instructions provided by the company to downstream providers over a specific period.</t>
  </si>
  <si>
    <t>Measure the total number of user instructions provided by the company to the users to determine the extent to which users engage with the provided documentation. This metric reflects the level of user interest and accessibility on the instructions providing insights into the effectiveness of the instructions in addressing user needs and promoting transparency and usability.</t>
  </si>
  <si>
    <t>Quantify total number of records maintained by the company for each AI system. It provides insight into the volume of documentation and information managed. 
In general, a higher number of records may be positive and indicate that the company maintains detailed documentation for its AI systems, including information such as system specifications, training data, model versions, audit logs, and user manuals.</t>
  </si>
  <si>
    <t>Measure the numbner  and frequency with which the company reports serious AI incidents to external stakeholders beyond the organization. This metric reflects the company's transparency and accountability in addressing and communicating significant incidents related to AI systems.</t>
  </si>
  <si>
    <r>
      <t xml:space="preserve">Copyright (c) 2024 Commonwealth Scientific and Industrial Research Organisation (CSIRO) ABN 41 687 119 230.
</t>
    </r>
    <r>
      <rPr>
        <b/>
        <i/>
        <sz val="12"/>
        <color theme="1"/>
        <rFont val="Calibri"/>
        <family val="2"/>
        <scheme val="minor"/>
      </rPr>
      <t xml:space="preserve">This work is licensed under </t>
    </r>
  </si>
  <si>
    <t>Creative Commons Attribution-ShareAlike 4.0 International</t>
  </si>
  <si>
    <t>&lt;insert use case here&gt;</t>
  </si>
  <si>
    <t>&lt;provide overview&gt;</t>
  </si>
  <si>
    <t>&lt;insert impact summary and guidance&gt;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</si>
</sst>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1"/>
      <color theme="1"/>
      <name val="Calibri"/>
      <family val="2"/>
      <scheme val="minor"/>
    </font>
    <font>
      <sz val="11"/>
      <color theme="1"/>
      <name val="Calibri"/>
      <family val="2"/>
      <scheme val="minor"/>
    </font>
    <font>
      <i/>
      <sz val="12"/>
      <color theme="1"/>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sz val="12"/>
      <color rgb="FF000000"/>
      <name val="Calibri"/>
      <family val="2"/>
      <scheme val="minor"/>
    </font>
    <font>
      <b/>
      <sz val="14"/>
      <color theme="0"/>
      <name val="Calibri"/>
      <family val="2"/>
      <scheme val="minor"/>
    </font>
    <font>
      <b/>
      <sz val="12"/>
      <color theme="0"/>
      <name val="Calibri"/>
      <family val="2"/>
      <scheme val="minor"/>
    </font>
    <font>
      <b/>
      <sz val="18"/>
      <color theme="1"/>
      <name val="Calibri"/>
      <family val="2"/>
      <scheme val="minor"/>
    </font>
    <font>
      <i/>
      <sz val="11"/>
      <color theme="1"/>
      <name val="Calibri"/>
      <family val="2"/>
      <scheme val="minor"/>
    </font>
    <font>
      <sz val="12"/>
      <name val="Calibri"/>
      <family val="2"/>
      <scheme val="minor"/>
    </font>
    <font>
      <sz val="12"/>
      <color rgb="FFC00000"/>
      <name val="Calibri"/>
      <family val="2"/>
      <scheme val="minor"/>
    </font>
    <font>
      <b/>
      <sz val="11"/>
      <color theme="1"/>
      <name val="Calibri"/>
      <family val="2"/>
      <scheme val="minor"/>
    </font>
    <font>
      <b/>
      <sz val="11"/>
      <color rgb="FFFA7D00"/>
      <name val="Calibri"/>
      <family val="2"/>
      <scheme val="minor"/>
    </font>
    <font>
      <b/>
      <i/>
      <sz val="12"/>
      <color theme="1"/>
      <name val="Calibri"/>
      <family val="2"/>
      <scheme val="minor"/>
    </font>
    <font>
      <sz val="12"/>
      <color theme="0"/>
      <name val="Calibri"/>
      <family val="2"/>
      <scheme val="minor"/>
    </font>
    <font>
      <sz val="12"/>
      <color theme="1"/>
      <name val="Symbol"/>
      <family val="1"/>
      <charset val="2"/>
    </font>
    <font>
      <sz val="12"/>
      <color theme="1"/>
      <name val="Calibri"/>
      <family val="2"/>
      <scheme val="minor"/>
    </font>
    <font>
      <sz val="11"/>
      <color theme="0"/>
      <name val="Calibri"/>
      <family val="2"/>
      <scheme val="minor"/>
    </font>
    <font>
      <b/>
      <sz val="12"/>
      <name val="Calibri"/>
      <family val="2"/>
      <scheme val="minor"/>
    </font>
    <font>
      <b/>
      <sz val="12"/>
      <color rgb="FF000000"/>
      <name val="Calibri"/>
      <family val="2"/>
      <scheme val="minor"/>
    </font>
    <font>
      <b/>
      <i/>
      <sz val="11"/>
      <color theme="1"/>
      <name val="Calibri"/>
      <family val="2"/>
      <scheme val="minor"/>
    </font>
    <font>
      <b/>
      <sz val="12"/>
      <color rgb="FF000000"/>
      <name val="Calibri"/>
      <family val="2"/>
    </font>
    <font>
      <i/>
      <sz val="11"/>
      <color theme="0"/>
      <name val="Calibri"/>
      <family val="2"/>
      <scheme val="minor"/>
    </font>
    <font>
      <sz val="12"/>
      <color theme="0" tint="-4.9989318521683403E-2"/>
      <name val="Calibri"/>
      <family val="2"/>
      <scheme val="minor"/>
    </font>
    <font>
      <b/>
      <sz val="12"/>
      <color theme="0" tint="-4.9989318521683403E-2"/>
      <name val="Calibri"/>
      <family val="2"/>
      <scheme val="minor"/>
    </font>
    <font>
      <b/>
      <u/>
      <sz val="14"/>
      <color theme="1"/>
      <name val="Calibri"/>
      <family val="2"/>
      <scheme val="minor"/>
    </font>
    <font>
      <b/>
      <sz val="12"/>
      <color theme="4"/>
      <name val="Calibri"/>
      <family val="2"/>
      <scheme val="minor"/>
    </font>
    <font>
      <sz val="12"/>
      <color rgb="FFFF0000"/>
      <name val="Calibri"/>
      <family val="2"/>
      <scheme val="minor"/>
    </font>
    <font>
      <u/>
      <sz val="12"/>
      <color theme="10"/>
      <name val="Calibri"/>
      <family val="2"/>
      <scheme val="minor"/>
    </font>
    <font>
      <b/>
      <u/>
      <sz val="12"/>
      <color theme="10"/>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EEF2FF"/>
        <bgColor indexed="64"/>
      </patternFill>
    </fill>
    <fill>
      <patternFill patternType="solid">
        <fgColor rgb="FFF2F2F2"/>
      </patternFill>
    </fill>
    <fill>
      <patternFill patternType="solid">
        <fgColor theme="1" tint="0.499984740745262"/>
        <bgColor indexed="64"/>
      </patternFill>
    </fill>
    <fill>
      <patternFill patternType="solid">
        <fgColor theme="0" tint="-0.14999847407452621"/>
        <bgColor indexed="64"/>
      </patternFill>
    </fill>
    <fill>
      <patternFill patternType="solid">
        <fgColor theme="4"/>
        <bgColor indexed="64"/>
      </patternFill>
    </fill>
    <fill>
      <patternFill patternType="solid">
        <fgColor rgb="FFB3F8FD"/>
        <bgColor indexed="64"/>
      </patternFill>
    </fill>
    <fill>
      <patternFill patternType="solid">
        <fgColor rgb="FFF7F7F7"/>
        <bgColor indexed="64"/>
      </patternFill>
    </fill>
    <fill>
      <patternFill patternType="solid">
        <fgColor rgb="FFFFFF00"/>
        <bgColor indexed="64"/>
      </patternFill>
    </fill>
  </fills>
  <borders count="59">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style="hair">
        <color auto="1"/>
      </right>
      <top style="hair">
        <color auto="1"/>
      </top>
      <bottom style="hair">
        <color auto="1"/>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right style="hair">
        <color auto="1"/>
      </right>
      <top/>
      <bottom/>
      <diagonal/>
    </border>
    <border>
      <left style="thin">
        <color theme="1"/>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thin">
        <color theme="1"/>
      </right>
      <top style="hair">
        <color theme="1"/>
      </top>
      <bottom style="hair">
        <color theme="1"/>
      </bottom>
      <diagonal/>
    </border>
    <border>
      <left style="thin">
        <color theme="1"/>
      </left>
      <right style="hair">
        <color theme="1"/>
      </right>
      <top style="hair">
        <color theme="1"/>
      </top>
      <bottom style="thin">
        <color theme="1"/>
      </bottom>
      <diagonal/>
    </border>
    <border>
      <left style="hair">
        <color theme="1"/>
      </left>
      <right style="hair">
        <color theme="1"/>
      </right>
      <top style="hair">
        <color theme="1"/>
      </top>
      <bottom style="thin">
        <color theme="1"/>
      </bottom>
      <diagonal/>
    </border>
    <border>
      <left style="hair">
        <color theme="1"/>
      </left>
      <right style="thin">
        <color theme="1"/>
      </right>
      <top style="hair">
        <color theme="1"/>
      </top>
      <bottom style="thin">
        <color theme="1"/>
      </bottom>
      <diagonal/>
    </border>
    <border>
      <left style="thin">
        <color rgb="FF7F7F7F"/>
      </left>
      <right style="thin">
        <color rgb="FF7F7F7F"/>
      </right>
      <top style="thin">
        <color rgb="FF7F7F7F"/>
      </top>
      <bottom style="thin">
        <color rgb="FF7F7F7F"/>
      </bottom>
      <diagonal/>
    </border>
    <border>
      <left/>
      <right/>
      <top/>
      <bottom style="hair">
        <color auto="1"/>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theme="1"/>
      </left>
      <right style="hair">
        <color theme="1"/>
      </right>
      <top/>
      <bottom style="hair">
        <color theme="1"/>
      </bottom>
      <diagonal/>
    </border>
    <border>
      <left style="hair">
        <color theme="1"/>
      </left>
      <right style="hair">
        <color theme="1"/>
      </right>
      <top/>
      <bottom style="hair">
        <color theme="1"/>
      </bottom>
      <diagonal/>
    </border>
    <border>
      <left style="hair">
        <color theme="1"/>
      </left>
      <right style="thin">
        <color theme="1"/>
      </right>
      <top/>
      <bottom style="hair">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medium">
        <color indexed="64"/>
      </left>
      <right style="hair">
        <color auto="1"/>
      </right>
      <top style="medium">
        <color indexed="64"/>
      </top>
      <bottom/>
      <diagonal/>
    </border>
    <border>
      <left style="hair">
        <color auto="1"/>
      </left>
      <right style="hair">
        <color auto="1"/>
      </right>
      <top style="medium">
        <color indexed="64"/>
      </top>
      <bottom style="hair">
        <color auto="1"/>
      </bottom>
      <diagonal/>
    </border>
    <border>
      <left style="hair">
        <color auto="1"/>
      </left>
      <right style="hair">
        <color auto="1"/>
      </right>
      <top style="medium">
        <color indexed="64"/>
      </top>
      <bottom/>
      <diagonal/>
    </border>
    <border>
      <left style="hair">
        <color auto="1"/>
      </left>
      <right/>
      <top style="medium">
        <color indexed="64"/>
      </top>
      <bottom/>
      <diagonal/>
    </border>
    <border>
      <left/>
      <right style="hair">
        <color auto="1"/>
      </right>
      <top style="medium">
        <color indexed="64"/>
      </top>
      <bottom/>
      <diagonal/>
    </border>
    <border>
      <left style="hair">
        <color auto="1"/>
      </left>
      <right/>
      <top style="medium">
        <color indexed="64"/>
      </top>
      <bottom style="hair">
        <color auto="1"/>
      </bottom>
      <diagonal/>
    </border>
    <border>
      <left/>
      <right/>
      <top style="medium">
        <color indexed="64"/>
      </top>
      <bottom style="hair">
        <color auto="1"/>
      </bottom>
      <diagonal/>
    </border>
    <border>
      <left/>
      <right style="hair">
        <color auto="1"/>
      </right>
      <top style="medium">
        <color indexed="64"/>
      </top>
      <bottom style="hair">
        <color auto="1"/>
      </bottom>
      <diagonal/>
    </border>
    <border>
      <left style="medium">
        <color indexed="64"/>
      </left>
      <right style="hair">
        <color auto="1"/>
      </right>
      <top/>
      <bottom/>
      <diagonal/>
    </border>
    <border>
      <left/>
      <right style="medium">
        <color indexed="64"/>
      </right>
      <top/>
      <bottom/>
      <diagonal/>
    </border>
    <border>
      <left style="medium">
        <color indexed="64"/>
      </left>
      <right style="hair">
        <color auto="1"/>
      </right>
      <top/>
      <bottom style="medium">
        <color indexed="64"/>
      </bottom>
      <diagonal/>
    </border>
    <border>
      <left style="hair">
        <color auto="1"/>
      </left>
      <right style="hair">
        <color auto="1"/>
      </right>
      <top style="hair">
        <color auto="1"/>
      </top>
      <bottom style="medium">
        <color indexed="64"/>
      </bottom>
      <diagonal/>
    </border>
    <border>
      <left style="hair">
        <color auto="1"/>
      </left>
      <right/>
      <top/>
      <bottom style="medium">
        <color indexed="64"/>
      </bottom>
      <diagonal/>
    </border>
    <border>
      <left/>
      <right style="hair">
        <color auto="1"/>
      </right>
      <top/>
      <bottom style="medium">
        <color indexed="64"/>
      </bottom>
      <diagonal/>
    </border>
    <border>
      <left style="hair">
        <color auto="1"/>
      </left>
      <right style="hair">
        <color auto="1"/>
      </right>
      <top/>
      <bottom style="medium">
        <color indexed="64"/>
      </bottom>
      <diagonal/>
    </border>
    <border>
      <left/>
      <right style="medium">
        <color indexed="64"/>
      </right>
      <top/>
      <bottom style="medium">
        <color indexed="64"/>
      </bottom>
      <diagonal/>
    </border>
    <border>
      <left style="medium">
        <color indexed="64"/>
      </left>
      <right style="hair">
        <color theme="1"/>
      </right>
      <top style="medium">
        <color indexed="64"/>
      </top>
      <bottom style="medium">
        <color indexed="64"/>
      </bottom>
      <diagonal/>
    </border>
    <border>
      <left style="hair">
        <color theme="1"/>
      </left>
      <right style="hair">
        <color theme="1"/>
      </right>
      <top style="medium">
        <color indexed="64"/>
      </top>
      <bottom style="medium">
        <color indexed="64"/>
      </bottom>
      <diagonal/>
    </border>
    <border>
      <left style="hair">
        <color theme="1"/>
      </left>
      <right style="medium">
        <color indexed="64"/>
      </right>
      <top style="medium">
        <color indexed="64"/>
      </top>
      <bottom style="medium">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medium">
        <color indexed="64"/>
      </top>
      <bottom/>
      <diagonal/>
    </border>
    <border>
      <left style="hair">
        <color theme="0" tint="-0.34998626667073579"/>
      </left>
      <right style="hair">
        <color theme="0" tint="-0.34998626667073579"/>
      </right>
      <top/>
      <bottom style="hair">
        <color theme="0" tint="-0.34998626667073579"/>
      </bottom>
      <diagonal/>
    </border>
    <border>
      <left/>
      <right style="hair">
        <color auto="1"/>
      </right>
      <top style="medium">
        <color indexed="64"/>
      </top>
      <bottom style="medium">
        <color indexed="64"/>
      </bottom>
      <diagonal/>
    </border>
    <border>
      <left/>
      <right/>
      <top style="thin">
        <color theme="0" tint="-0.34998626667073579"/>
      </top>
      <bottom/>
      <diagonal/>
    </border>
    <border>
      <left style="thin">
        <color theme="1"/>
      </left>
      <right style="hair">
        <color theme="1"/>
      </right>
      <top style="hair">
        <color theme="1"/>
      </top>
      <bottom/>
      <diagonal/>
    </border>
    <border>
      <left style="thin">
        <color theme="1"/>
      </left>
      <right style="hair">
        <color theme="1"/>
      </right>
      <top/>
      <bottom/>
      <diagonal/>
    </border>
  </borders>
  <cellStyleXfs count="4">
    <xf numFmtId="0" fontId="0" fillId="0" borderId="0"/>
    <xf numFmtId="0" fontId="15" fillId="6" borderId="15" applyNumberFormat="0" applyAlignment="0" applyProtection="0"/>
    <xf numFmtId="9" fontId="19" fillId="0" borderId="0" applyFont="0" applyFill="0" applyBorder="0" applyAlignment="0" applyProtection="0"/>
    <xf numFmtId="0" fontId="31" fillId="0" borderId="0" applyNumberFormat="0" applyFill="0" applyBorder="0" applyAlignment="0" applyProtection="0"/>
  </cellStyleXfs>
  <cellXfs count="218">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left" vertical="top" wrapText="1"/>
    </xf>
    <xf numFmtId="0" fontId="6" fillId="0" borderId="0" xfId="0" applyFont="1" applyAlignment="1">
      <alignment vertical="top" wrapText="1"/>
    </xf>
    <xf numFmtId="0" fontId="6" fillId="0" borderId="0" xfId="0" applyFont="1" applyAlignment="1">
      <alignment vertical="top"/>
    </xf>
    <xf numFmtId="0" fontId="0" fillId="0" borderId="0" xfId="0" applyAlignment="1">
      <alignment horizontal="center" vertical="top"/>
    </xf>
    <xf numFmtId="0" fontId="10" fillId="0" borderId="0" xfId="0" applyFont="1" applyAlignment="1">
      <alignment horizontal="left" vertical="top" wrapText="1"/>
    </xf>
    <xf numFmtId="0" fontId="5" fillId="0" borderId="0" xfId="0" applyFont="1" applyAlignment="1">
      <alignment vertical="top"/>
    </xf>
    <xf numFmtId="0" fontId="5" fillId="0" borderId="0" xfId="0" applyFont="1" applyAlignment="1">
      <alignment horizontal="left" vertical="top"/>
    </xf>
    <xf numFmtId="0" fontId="4" fillId="0" borderId="0" xfId="0" applyFont="1" applyAlignment="1">
      <alignment horizontal="center" vertical="top" wrapText="1"/>
    </xf>
    <xf numFmtId="0" fontId="0" fillId="0" borderId="1" xfId="0" applyBorder="1" applyAlignment="1">
      <alignment vertical="top" wrapText="1"/>
    </xf>
    <xf numFmtId="0" fontId="0" fillId="0" borderId="10" xfId="0" applyBorder="1" applyAlignment="1">
      <alignment vertical="top" wrapText="1"/>
    </xf>
    <xf numFmtId="0" fontId="13" fillId="0" borderId="0" xfId="0" applyFont="1" applyAlignment="1">
      <alignment vertical="top" wrapText="1"/>
    </xf>
    <xf numFmtId="0" fontId="14" fillId="0" borderId="0" xfId="0" applyFont="1" applyAlignment="1">
      <alignment vertical="center"/>
    </xf>
    <xf numFmtId="0" fontId="0" fillId="0" borderId="0" xfId="0" applyAlignment="1">
      <alignment horizontal="center"/>
    </xf>
    <xf numFmtId="0" fontId="4" fillId="0" borderId="0" xfId="0" applyFont="1"/>
    <xf numFmtId="0" fontId="6" fillId="0" borderId="10" xfId="0" applyFont="1" applyBorder="1" applyAlignment="1">
      <alignment vertical="top" wrapText="1"/>
    </xf>
    <xf numFmtId="0" fontId="0" fillId="0" borderId="10" xfId="0" quotePrefix="1" applyBorder="1" applyAlignment="1">
      <alignment horizontal="center" vertical="top"/>
    </xf>
    <xf numFmtId="0" fontId="0" fillId="0" borderId="10" xfId="0" applyBorder="1" applyAlignment="1">
      <alignment horizontal="left" vertical="top" wrapText="1"/>
    </xf>
    <xf numFmtId="0" fontId="0" fillId="0" borderId="10" xfId="0" applyBorder="1" applyAlignment="1">
      <alignment horizontal="center" vertical="top"/>
    </xf>
    <xf numFmtId="0" fontId="0" fillId="0" borderId="11" xfId="0" applyBorder="1" applyAlignment="1">
      <alignment horizontal="center" vertical="top" wrapText="1"/>
    </xf>
    <xf numFmtId="0" fontId="0" fillId="0" borderId="11" xfId="0" applyBorder="1" applyAlignment="1">
      <alignment horizontal="center" vertical="top"/>
    </xf>
    <xf numFmtId="0" fontId="6" fillId="0" borderId="13" xfId="0" applyFont="1" applyBorder="1" applyAlignment="1">
      <alignment vertical="top" wrapText="1"/>
    </xf>
    <xf numFmtId="0" fontId="0" fillId="0" borderId="13" xfId="0" applyBorder="1" applyAlignment="1">
      <alignment horizontal="center" vertical="top"/>
    </xf>
    <xf numFmtId="0" fontId="0" fillId="0" borderId="13" xfId="0" applyBorder="1" applyAlignment="1">
      <alignment horizontal="left" vertical="top" wrapText="1"/>
    </xf>
    <xf numFmtId="0" fontId="0" fillId="0" borderId="14" xfId="0" applyBorder="1" applyAlignment="1">
      <alignment horizontal="center" vertical="top"/>
    </xf>
    <xf numFmtId="0" fontId="0" fillId="0" borderId="0" xfId="0" quotePrefix="1" applyAlignment="1">
      <alignment vertical="top"/>
    </xf>
    <xf numFmtId="0" fontId="18" fillId="0" borderId="0" xfId="0" applyFont="1" applyAlignment="1">
      <alignment vertical="top"/>
    </xf>
    <xf numFmtId="0" fontId="4" fillId="0" borderId="10" xfId="0" applyFont="1" applyBorder="1" applyAlignment="1">
      <alignment horizontal="left" vertical="top" wrapText="1"/>
    </xf>
    <xf numFmtId="0" fontId="0" fillId="0" borderId="0" xfId="0" quotePrefix="1"/>
    <xf numFmtId="0" fontId="17" fillId="0" borderId="0" xfId="0" applyFont="1" applyAlignment="1">
      <alignment horizontal="center"/>
    </xf>
    <xf numFmtId="0" fontId="4" fillId="0" borderId="0" xfId="0" applyFont="1" applyAlignment="1">
      <alignment vertical="top"/>
    </xf>
    <xf numFmtId="0" fontId="0" fillId="0" borderId="2" xfId="0" applyBorder="1" applyAlignment="1">
      <alignment vertical="top" wrapText="1"/>
    </xf>
    <xf numFmtId="0" fontId="17" fillId="0" borderId="0" xfId="0" applyFont="1"/>
    <xf numFmtId="9" fontId="17" fillId="0" borderId="0" xfId="2" applyFont="1"/>
    <xf numFmtId="0" fontId="3" fillId="0" borderId="0" xfId="0" applyFont="1"/>
    <xf numFmtId="0" fontId="0" fillId="4" borderId="11" xfId="0" applyFill="1" applyBorder="1" applyAlignment="1">
      <alignment horizontal="center" vertical="top" wrapText="1"/>
    </xf>
    <xf numFmtId="0" fontId="0" fillId="4" borderId="11" xfId="0" applyFill="1" applyBorder="1" applyAlignment="1">
      <alignment horizontal="center" vertical="top"/>
    </xf>
    <xf numFmtId="0" fontId="0" fillId="4" borderId="14" xfId="0" applyFill="1" applyBorder="1" applyAlignment="1">
      <alignment horizontal="center" vertical="top"/>
    </xf>
    <xf numFmtId="0" fontId="4" fillId="0" borderId="0" xfId="0" applyFont="1" applyAlignment="1">
      <alignment vertical="top" wrapText="1"/>
    </xf>
    <xf numFmtId="0" fontId="2" fillId="0" borderId="10" xfId="0" applyFont="1" applyBorder="1" applyAlignment="1">
      <alignment vertical="top" wrapText="1"/>
    </xf>
    <xf numFmtId="0" fontId="2" fillId="0" borderId="13" xfId="0" applyFont="1" applyBorder="1" applyAlignment="1">
      <alignment vertical="top" wrapText="1"/>
    </xf>
    <xf numFmtId="0" fontId="4" fillId="8" borderId="23" xfId="0" applyFont="1" applyFill="1" applyBorder="1" applyAlignment="1">
      <alignment vertical="center" wrapText="1"/>
    </xf>
    <xf numFmtId="0" fontId="4" fillId="8" borderId="19" xfId="0" applyFont="1" applyFill="1" applyBorder="1" applyAlignment="1">
      <alignment horizontal="center"/>
    </xf>
    <xf numFmtId="0" fontId="4" fillId="3" borderId="29" xfId="0" quotePrefix="1" applyFont="1" applyFill="1" applyBorder="1" applyAlignment="1">
      <alignment horizontal="center" vertical="top" wrapText="1"/>
    </xf>
    <xf numFmtId="0" fontId="4" fillId="0" borderId="29" xfId="0" applyFont="1" applyBorder="1" applyAlignment="1">
      <alignment horizontal="center" vertical="top" wrapText="1"/>
    </xf>
    <xf numFmtId="0" fontId="4" fillId="0" borderId="29" xfId="0" applyFont="1" applyBorder="1" applyAlignment="1">
      <alignment horizontal="left" vertical="top" wrapText="1"/>
    </xf>
    <xf numFmtId="1" fontId="0" fillId="4" borderId="29" xfId="0" applyNumberFormat="1" applyFill="1" applyBorder="1" applyAlignment="1">
      <alignment horizontal="center" vertical="top" wrapText="1"/>
    </xf>
    <xf numFmtId="0" fontId="4" fillId="0" borderId="29" xfId="0" applyFont="1" applyBorder="1" applyAlignment="1">
      <alignment vertical="top" wrapText="1"/>
    </xf>
    <xf numFmtId="0" fontId="4" fillId="3" borderId="29" xfId="0" applyFont="1" applyFill="1" applyBorder="1" applyAlignment="1">
      <alignment vertical="top" wrapText="1"/>
    </xf>
    <xf numFmtId="1" fontId="0" fillId="0" borderId="29" xfId="0" quotePrefix="1" applyNumberFormat="1" applyBorder="1" applyAlignment="1">
      <alignment horizontal="center" vertical="top" wrapText="1"/>
    </xf>
    <xf numFmtId="0" fontId="0" fillId="0" borderId="29" xfId="0" applyBorder="1" applyAlignment="1">
      <alignment horizontal="left" vertical="top" wrapText="1"/>
    </xf>
    <xf numFmtId="0" fontId="21" fillId="0" borderId="29" xfId="0" applyFont="1" applyBorder="1" applyAlignment="1">
      <alignment vertical="top" wrapText="1"/>
    </xf>
    <xf numFmtId="0" fontId="12" fillId="0" borderId="29" xfId="0" applyFont="1" applyBorder="1" applyAlignment="1">
      <alignment horizontal="left" vertical="top" wrapText="1"/>
    </xf>
    <xf numFmtId="0" fontId="21" fillId="0" borderId="29" xfId="0" applyFont="1" applyBorder="1" applyAlignment="1">
      <alignment horizontal="center" vertical="top" wrapText="1"/>
    </xf>
    <xf numFmtId="0" fontId="7" fillId="0" borderId="29" xfId="0" applyFont="1" applyBorder="1" applyAlignment="1">
      <alignment horizontal="left" vertical="top" wrapText="1"/>
    </xf>
    <xf numFmtId="0" fontId="4" fillId="3" borderId="30" xfId="0" quotePrefix="1" applyFont="1" applyFill="1" applyBorder="1" applyAlignment="1">
      <alignment horizontal="center" vertical="top" wrapText="1"/>
    </xf>
    <xf numFmtId="0" fontId="4" fillId="3" borderId="30" xfId="0" applyFont="1" applyFill="1" applyBorder="1" applyAlignment="1">
      <alignment horizontal="left" vertical="top" wrapText="1"/>
    </xf>
    <xf numFmtId="0" fontId="0" fillId="5" borderId="30" xfId="0" applyFill="1" applyBorder="1" applyAlignment="1">
      <alignment horizontal="center" vertical="top" wrapText="1"/>
    </xf>
    <xf numFmtId="0" fontId="4" fillId="0" borderId="30" xfId="0" quotePrefix="1" applyFont="1" applyBorder="1" applyAlignment="1">
      <alignment horizontal="center" vertical="top" wrapText="1"/>
    </xf>
    <xf numFmtId="0" fontId="4" fillId="0" borderId="30" xfId="0" applyFont="1" applyBorder="1" applyAlignment="1">
      <alignment horizontal="center" vertical="top" wrapText="1"/>
    </xf>
    <xf numFmtId="0" fontId="8" fillId="7" borderId="19" xfId="0" applyFont="1" applyFill="1" applyBorder="1" applyAlignment="1">
      <alignment vertical="center"/>
    </xf>
    <xf numFmtId="0" fontId="8" fillId="9" borderId="25" xfId="0" applyFont="1" applyFill="1" applyBorder="1" applyAlignment="1">
      <alignment horizontal="center" vertical="center"/>
    </xf>
    <xf numFmtId="0" fontId="4" fillId="10" borderId="42" xfId="0" applyFont="1" applyFill="1" applyBorder="1" applyAlignment="1">
      <alignment horizontal="center" vertical="center" textRotation="90" wrapText="1"/>
    </xf>
    <xf numFmtId="0" fontId="4" fillId="0" borderId="0" xfId="0" applyFont="1" applyAlignment="1">
      <alignment horizontal="center" vertical="top"/>
    </xf>
    <xf numFmtId="0" fontId="4" fillId="0" borderId="10" xfId="0" applyFont="1" applyBorder="1" applyAlignment="1">
      <alignment vertical="top" wrapText="1"/>
    </xf>
    <xf numFmtId="0" fontId="4" fillId="0" borderId="13" xfId="0" applyFont="1" applyBorder="1" applyAlignment="1">
      <alignment vertical="top" wrapText="1"/>
    </xf>
    <xf numFmtId="0" fontId="9" fillId="7" borderId="26" xfId="0" applyFont="1" applyFill="1" applyBorder="1" applyAlignment="1">
      <alignment vertical="top"/>
    </xf>
    <xf numFmtId="0" fontId="9" fillId="7" borderId="27" xfId="0" applyFont="1" applyFill="1" applyBorder="1" applyAlignment="1">
      <alignment vertical="top"/>
    </xf>
    <xf numFmtId="0" fontId="9" fillId="7" borderId="28" xfId="0" applyFont="1" applyFill="1" applyBorder="1" applyAlignment="1">
      <alignment vertical="top"/>
    </xf>
    <xf numFmtId="0" fontId="0" fillId="0" borderId="21" xfId="0" applyBorder="1" applyAlignment="1">
      <alignment vertical="top" wrapText="1"/>
    </xf>
    <xf numFmtId="0" fontId="8" fillId="7" borderId="47" xfId="0" applyFont="1" applyFill="1" applyBorder="1" applyAlignment="1">
      <alignment vertical="center"/>
    </xf>
    <xf numFmtId="0" fontId="8" fillId="7" borderId="48" xfId="0" applyFont="1" applyFill="1" applyBorder="1" applyAlignment="1">
      <alignment vertical="center"/>
    </xf>
    <xf numFmtId="0" fontId="8" fillId="7" borderId="49" xfId="0" applyFont="1" applyFill="1" applyBorder="1" applyAlignment="1">
      <alignment vertical="center"/>
    </xf>
    <xf numFmtId="0" fontId="0" fillId="0" borderId="30" xfId="0" applyBorder="1" applyAlignment="1">
      <alignment horizontal="center" vertical="top" wrapText="1"/>
    </xf>
    <xf numFmtId="0" fontId="0" fillId="0" borderId="29" xfId="0" applyBorder="1" applyAlignment="1">
      <alignment horizontal="center" vertical="top" wrapText="1"/>
    </xf>
    <xf numFmtId="0" fontId="21" fillId="0" borderId="21" xfId="0" applyFont="1" applyBorder="1" applyAlignment="1">
      <alignment vertical="top"/>
    </xf>
    <xf numFmtId="0" fontId="21" fillId="0" borderId="10" xfId="0" applyFont="1" applyBorder="1" applyAlignment="1">
      <alignment vertical="top"/>
    </xf>
    <xf numFmtId="0" fontId="4" fillId="0" borderId="10" xfId="0" applyFont="1" applyBorder="1" applyAlignment="1">
      <alignment vertical="top"/>
    </xf>
    <xf numFmtId="0" fontId="26" fillId="0" borderId="0" xfId="0" applyFont="1" applyAlignment="1">
      <alignment horizontal="center" vertical="top" wrapText="1"/>
    </xf>
    <xf numFmtId="0" fontId="0" fillId="11" borderId="30" xfId="0" applyFill="1" applyBorder="1" applyAlignment="1">
      <alignment horizontal="center" vertical="top" wrapText="1"/>
    </xf>
    <xf numFmtId="0" fontId="26" fillId="11" borderId="30" xfId="0" applyFont="1" applyFill="1" applyBorder="1" applyAlignment="1">
      <alignment horizontal="center" vertical="top" wrapText="1"/>
    </xf>
    <xf numFmtId="0" fontId="0" fillId="11" borderId="29" xfId="0" applyFill="1" applyBorder="1" applyAlignment="1">
      <alignment horizontal="center" vertical="top" wrapText="1"/>
    </xf>
    <xf numFmtId="0" fontId="26" fillId="11" borderId="29" xfId="0" applyFont="1" applyFill="1" applyBorder="1" applyAlignment="1">
      <alignment horizontal="center" vertical="top" wrapText="1"/>
    </xf>
    <xf numFmtId="0" fontId="27" fillId="11" borderId="29" xfId="0" applyFont="1" applyFill="1" applyBorder="1" applyAlignment="1">
      <alignment horizontal="center" vertical="top" textRotation="90" wrapText="1"/>
    </xf>
    <xf numFmtId="0" fontId="12" fillId="11" borderId="29" xfId="0" applyFont="1" applyFill="1" applyBorder="1" applyAlignment="1">
      <alignment horizontal="center" vertical="top" wrapText="1"/>
    </xf>
    <xf numFmtId="0" fontId="4" fillId="11" borderId="29" xfId="0" applyFont="1" applyFill="1" applyBorder="1" applyAlignment="1">
      <alignment horizontal="center" vertical="top" wrapText="1"/>
    </xf>
    <xf numFmtId="0" fontId="4" fillId="0" borderId="2" xfId="0" applyFont="1" applyBorder="1" applyAlignment="1">
      <alignment vertical="top"/>
    </xf>
    <xf numFmtId="0" fontId="4" fillId="0" borderId="1" xfId="0" applyFont="1" applyBorder="1" applyAlignment="1">
      <alignment vertical="top"/>
    </xf>
    <xf numFmtId="0" fontId="4" fillId="10" borderId="42" xfId="0" applyFont="1" applyFill="1" applyBorder="1" applyAlignment="1">
      <alignment vertical="center" textRotation="90" wrapText="1"/>
    </xf>
    <xf numFmtId="0" fontId="9" fillId="9" borderId="33" xfId="0" applyFont="1" applyFill="1" applyBorder="1" applyAlignment="1">
      <alignment horizontal="center" vertical="center" wrapText="1"/>
    </xf>
    <xf numFmtId="0" fontId="26" fillId="4" borderId="30" xfId="0" applyFont="1" applyFill="1" applyBorder="1" applyAlignment="1">
      <alignment horizontal="center" vertical="top" wrapText="1"/>
    </xf>
    <xf numFmtId="0" fontId="26" fillId="4" borderId="29" xfId="0" applyFont="1" applyFill="1" applyBorder="1" applyAlignment="1">
      <alignment horizontal="center" vertical="top" wrapText="1"/>
    </xf>
    <xf numFmtId="0" fontId="28" fillId="0" borderId="0" xfId="0" applyFont="1" applyAlignment="1">
      <alignment vertical="top"/>
    </xf>
    <xf numFmtId="0" fontId="0" fillId="0" borderId="52" xfId="0" applyBorder="1" applyAlignment="1">
      <alignment vertical="center" wrapText="1"/>
    </xf>
    <xf numFmtId="0" fontId="4" fillId="0" borderId="52" xfId="0" applyFont="1" applyBorder="1" applyAlignment="1">
      <alignment vertical="center"/>
    </xf>
    <xf numFmtId="0" fontId="0" fillId="0" borderId="52" xfId="0" applyBorder="1" applyAlignment="1">
      <alignment wrapText="1"/>
    </xf>
    <xf numFmtId="0" fontId="16" fillId="0" borderId="0" xfId="0" applyFont="1" applyAlignment="1">
      <alignment vertical="top" wrapText="1"/>
    </xf>
    <xf numFmtId="0" fontId="16" fillId="0" borderId="0" xfId="0" applyFont="1" applyAlignment="1">
      <alignment vertical="top"/>
    </xf>
    <xf numFmtId="0" fontId="0" fillId="2" borderId="29" xfId="0" applyFill="1" applyBorder="1" applyAlignment="1">
      <alignment vertical="center" wrapText="1"/>
    </xf>
    <xf numFmtId="0" fontId="2" fillId="10" borderId="29" xfId="0" applyFont="1" applyFill="1" applyBorder="1" applyAlignment="1">
      <alignment vertical="top"/>
    </xf>
    <xf numFmtId="0" fontId="2" fillId="9" borderId="29" xfId="0" applyFont="1" applyFill="1" applyBorder="1" applyAlignment="1">
      <alignment vertical="top"/>
    </xf>
    <xf numFmtId="0" fontId="0" fillId="0" borderId="10" xfId="0" applyBorder="1" applyAlignment="1">
      <alignment horizontal="center" vertical="top" wrapText="1"/>
    </xf>
    <xf numFmtId="0" fontId="0" fillId="0" borderId="13" xfId="0" applyBorder="1" applyAlignment="1">
      <alignment horizontal="center" vertical="top" wrapText="1"/>
    </xf>
    <xf numFmtId="0" fontId="0" fillId="0" borderId="29" xfId="0" applyBorder="1" applyAlignment="1">
      <alignment vertical="top" wrapText="1"/>
    </xf>
    <xf numFmtId="0" fontId="0" fillId="3" borderId="30" xfId="0" applyFill="1" applyBorder="1" applyAlignment="1">
      <alignment horizontal="left" vertical="top" wrapText="1"/>
    </xf>
    <xf numFmtId="0" fontId="0" fillId="0" borderId="29" xfId="0" applyBorder="1" applyAlignment="1" applyProtection="1">
      <alignment horizontal="left" vertical="top" wrapText="1"/>
      <protection locked="0"/>
    </xf>
    <xf numFmtId="0" fontId="0" fillId="0" borderId="29" xfId="0" applyBorder="1" applyAlignment="1" applyProtection="1">
      <alignment vertical="top" wrapText="1"/>
      <protection locked="0"/>
    </xf>
    <xf numFmtId="0" fontId="0" fillId="3" borderId="29" xfId="0" applyFill="1" applyBorder="1" applyAlignment="1">
      <alignment vertical="top" wrapText="1"/>
    </xf>
    <xf numFmtId="0" fontId="12" fillId="0" borderId="29" xfId="0" applyFont="1" applyBorder="1" applyAlignment="1" applyProtection="1">
      <alignment vertical="top" wrapText="1"/>
      <protection locked="0"/>
    </xf>
    <xf numFmtId="0" fontId="0" fillId="3" borderId="29" xfId="0" quotePrefix="1" applyFill="1" applyBorder="1" applyAlignment="1">
      <alignment horizontal="center" vertical="top" wrapText="1"/>
    </xf>
    <xf numFmtId="0" fontId="7" fillId="0" borderId="29" xfId="0" applyFont="1" applyBorder="1" applyAlignment="1">
      <alignment vertical="top" wrapText="1"/>
    </xf>
    <xf numFmtId="0" fontId="4" fillId="0" borderId="54" xfId="0" applyFont="1" applyBorder="1" applyAlignment="1">
      <alignment vertical="center" wrapText="1"/>
    </xf>
    <xf numFmtId="0" fontId="0" fillId="0" borderId="54" xfId="0" applyBorder="1" applyAlignment="1">
      <alignment vertical="center" wrapText="1"/>
    </xf>
    <xf numFmtId="0" fontId="0" fillId="4" borderId="54" xfId="0" applyFill="1" applyBorder="1" applyAlignment="1">
      <alignment horizontal="center" vertical="center"/>
    </xf>
    <xf numFmtId="0" fontId="0" fillId="4" borderId="52" xfId="0" applyFill="1" applyBorder="1" applyAlignment="1">
      <alignment horizontal="center" vertical="center"/>
    </xf>
    <xf numFmtId="0" fontId="13" fillId="0" borderId="29" xfId="0" applyFont="1" applyBorder="1" applyAlignment="1">
      <alignment horizontal="left" vertical="top" wrapText="1"/>
    </xf>
    <xf numFmtId="0" fontId="7" fillId="0" borderId="29" xfId="0" applyFont="1" applyBorder="1" applyAlignment="1" applyProtection="1">
      <alignment vertical="top" wrapText="1"/>
      <protection locked="0"/>
    </xf>
    <xf numFmtId="0" fontId="3" fillId="3" borderId="30" xfId="0" quotePrefix="1" applyFont="1" applyFill="1" applyBorder="1" applyAlignment="1">
      <alignment horizontal="left" vertical="top" wrapText="1" indent="1"/>
    </xf>
    <xf numFmtId="0" fontId="0" fillId="3" borderId="30" xfId="0" quotePrefix="1" applyFill="1" applyBorder="1" applyAlignment="1">
      <alignment horizontal="left" vertical="top" wrapText="1" indent="1"/>
    </xf>
    <xf numFmtId="0" fontId="12" fillId="0" borderId="29" xfId="0" applyFont="1" applyBorder="1" applyAlignment="1">
      <alignment horizontal="center" vertical="top" wrapText="1"/>
    </xf>
    <xf numFmtId="0" fontId="7" fillId="0" borderId="29" xfId="0" applyFont="1" applyBorder="1" applyAlignment="1">
      <alignment horizontal="center" vertical="top" wrapText="1"/>
    </xf>
    <xf numFmtId="0" fontId="30" fillId="0" borderId="0" xfId="0" applyFont="1" applyAlignment="1">
      <alignment vertical="top"/>
    </xf>
    <xf numFmtId="0" fontId="4" fillId="0" borderId="54" xfId="0" applyFont="1" applyBorder="1" applyAlignment="1">
      <alignment horizontal="center" vertical="center"/>
    </xf>
    <xf numFmtId="0" fontId="4" fillId="0" borderId="52" xfId="0" applyFont="1" applyBorder="1" applyAlignment="1">
      <alignment horizontal="center" vertical="center"/>
    </xf>
    <xf numFmtId="0" fontId="0" fillId="0" borderId="0" xfId="0" applyAlignment="1">
      <alignment wrapText="1"/>
    </xf>
    <xf numFmtId="0" fontId="4" fillId="0" borderId="5" xfId="0" applyFont="1" applyBorder="1" applyAlignment="1">
      <alignment vertical="top" wrapText="1"/>
    </xf>
    <xf numFmtId="0" fontId="4" fillId="10" borderId="10" xfId="0" applyFont="1" applyFill="1" applyBorder="1" applyAlignment="1">
      <alignment horizontal="center" vertical="center" textRotation="90" wrapText="1"/>
    </xf>
    <xf numFmtId="0" fontId="8" fillId="7" borderId="27" xfId="0" applyFont="1" applyFill="1" applyBorder="1" applyAlignment="1">
      <alignment vertical="top"/>
    </xf>
    <xf numFmtId="0" fontId="8" fillId="7" borderId="28" xfId="0" applyFont="1" applyFill="1" applyBorder="1" applyAlignment="1">
      <alignment vertical="top"/>
    </xf>
    <xf numFmtId="0" fontId="0" fillId="0" borderId="0" xfId="0" applyAlignment="1">
      <alignment horizontal="left" vertical="top" wrapText="1" indent="2"/>
    </xf>
    <xf numFmtId="0" fontId="0" fillId="0" borderId="0" xfId="0" applyAlignment="1">
      <alignment horizontal="left" vertical="top" indent="2"/>
    </xf>
    <xf numFmtId="0" fontId="0" fillId="0" borderId="0" xfId="0" applyAlignment="1">
      <alignment horizontal="left" vertical="top" wrapText="1" indent="4"/>
    </xf>
    <xf numFmtId="0" fontId="0" fillId="0" borderId="0" xfId="0" applyAlignment="1">
      <alignment horizontal="left" vertical="top" indent="4"/>
    </xf>
    <xf numFmtId="0" fontId="28" fillId="0" borderId="0" xfId="0" applyFont="1" applyAlignment="1">
      <alignment vertical="top"/>
    </xf>
    <xf numFmtId="0" fontId="0" fillId="0" borderId="0" xfId="0" applyAlignment="1">
      <alignment vertical="top" wrapText="1"/>
    </xf>
    <xf numFmtId="0" fontId="0" fillId="0" borderId="0" xfId="0" applyAlignment="1">
      <alignment horizontal="left" vertical="top" wrapText="1"/>
    </xf>
    <xf numFmtId="0" fontId="32" fillId="0" borderId="0" xfId="3" applyFont="1" applyAlignment="1">
      <alignment horizontal="left" vertical="top" wrapText="1"/>
    </xf>
    <xf numFmtId="0" fontId="0" fillId="0" borderId="0" xfId="0" applyAlignment="1">
      <alignment horizontal="left" vertical="center" wrapText="1" indent="2"/>
    </xf>
    <xf numFmtId="0" fontId="3" fillId="0" borderId="56" xfId="0" applyFont="1" applyBorder="1" applyAlignment="1">
      <alignment wrapText="1"/>
    </xf>
    <xf numFmtId="0" fontId="10" fillId="0" borderId="0" xfId="0" applyFont="1" applyAlignment="1">
      <alignment horizontal="left" vertical="center" wrapText="1"/>
    </xf>
    <xf numFmtId="0" fontId="9" fillId="9" borderId="22"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8" fillId="7" borderId="23" xfId="0" applyFont="1" applyFill="1" applyBorder="1" applyAlignment="1">
      <alignment horizontal="center" vertical="center"/>
    </xf>
    <xf numFmtId="0" fontId="8" fillId="7" borderId="25" xfId="0" applyFont="1" applyFill="1" applyBorder="1" applyAlignment="1">
      <alignment horizontal="center" vertical="center"/>
    </xf>
    <xf numFmtId="0" fontId="4" fillId="8" borderId="22"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10" borderId="21" xfId="0" applyFont="1" applyFill="1" applyBorder="1" applyAlignment="1">
      <alignment horizontal="center" vertical="center" wrapText="1"/>
    </xf>
    <xf numFmtId="0" fontId="4" fillId="10" borderId="10" xfId="0" applyFont="1" applyFill="1" applyBorder="1" applyAlignment="1">
      <alignment horizontal="center" vertical="center" wrapText="1"/>
    </xf>
    <xf numFmtId="0" fontId="8" fillId="7" borderId="24" xfId="0" applyFont="1" applyFill="1" applyBorder="1" applyAlignment="1">
      <alignment horizontal="center" vertical="center"/>
    </xf>
    <xf numFmtId="0" fontId="22" fillId="10" borderId="21" xfId="0" applyFont="1" applyFill="1" applyBorder="1" applyAlignment="1">
      <alignment horizontal="center" vertical="center"/>
    </xf>
    <xf numFmtId="0" fontId="4" fillId="8" borderId="21" xfId="0" applyFont="1" applyFill="1" applyBorder="1" applyAlignment="1">
      <alignment horizontal="center" vertical="center" wrapText="1"/>
    </xf>
    <xf numFmtId="0" fontId="4" fillId="8" borderId="10" xfId="0" applyFont="1" applyFill="1" applyBorder="1" applyAlignment="1">
      <alignment horizontal="center" vertical="center"/>
    </xf>
    <xf numFmtId="0" fontId="4" fillId="8" borderId="20"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21" xfId="0" applyFont="1" applyFill="1" applyBorder="1" applyAlignment="1">
      <alignment horizontal="center" vertical="center"/>
    </xf>
    <xf numFmtId="0" fontId="4" fillId="0" borderId="9" xfId="0" applyFont="1" applyBorder="1" applyAlignment="1">
      <alignment vertical="top" wrapText="1"/>
    </xf>
    <xf numFmtId="0" fontId="4" fillId="0" borderId="12" xfId="0" applyFont="1" applyBorder="1" applyAlignment="1">
      <alignment vertical="top" wrapText="1"/>
    </xf>
    <xf numFmtId="0" fontId="8" fillId="7" borderId="26" xfId="0" applyFont="1" applyFill="1" applyBorder="1" applyAlignment="1">
      <alignment horizontal="left" vertical="center"/>
    </xf>
    <xf numFmtId="0" fontId="8" fillId="7" borderId="28" xfId="0" applyFont="1" applyFill="1" applyBorder="1" applyAlignment="1">
      <alignment horizontal="left" vertical="center"/>
    </xf>
    <xf numFmtId="0" fontId="0" fillId="0" borderId="54" xfId="0" applyBorder="1" applyAlignment="1">
      <alignment horizontal="left" vertical="center" wrapText="1"/>
    </xf>
    <xf numFmtId="0" fontId="0" fillId="0" borderId="52" xfId="0" applyBorder="1" applyAlignment="1">
      <alignment horizontal="left" vertical="center"/>
    </xf>
    <xf numFmtId="0" fontId="0" fillId="0" borderId="52" xfId="0" applyBorder="1" applyAlignment="1">
      <alignment horizontal="left" vertical="center" wrapText="1"/>
    </xf>
    <xf numFmtId="0" fontId="4" fillId="0" borderId="29" xfId="0" applyFont="1" applyBorder="1" applyAlignment="1">
      <alignment horizontal="center" vertical="top" wrapText="1"/>
    </xf>
    <xf numFmtId="0" fontId="0" fillId="2" borderId="50" xfId="0" applyFill="1" applyBorder="1" applyAlignment="1">
      <alignment horizontal="left" vertical="top" wrapText="1"/>
    </xf>
    <xf numFmtId="0" fontId="0" fillId="2" borderId="51" xfId="0" applyFill="1" applyBorder="1" applyAlignment="1">
      <alignment horizontal="left" vertical="top" wrapText="1"/>
    </xf>
    <xf numFmtId="0" fontId="0" fillId="2" borderId="30" xfId="0" applyFill="1" applyBorder="1" applyAlignment="1">
      <alignment horizontal="left" vertical="top" wrapText="1"/>
    </xf>
    <xf numFmtId="0" fontId="0" fillId="0" borderId="29" xfId="0" applyBorder="1" applyAlignment="1">
      <alignment horizontal="left" vertical="top" wrapText="1"/>
    </xf>
    <xf numFmtId="0" fontId="21" fillId="0" borderId="29" xfId="0" applyFont="1" applyBorder="1" applyAlignment="1">
      <alignment horizontal="center" vertical="top" wrapText="1"/>
    </xf>
    <xf numFmtId="0" fontId="24" fillId="0" borderId="29" xfId="0" applyFont="1" applyBorder="1" applyAlignment="1">
      <alignment horizontal="center" vertical="top" wrapText="1"/>
    </xf>
    <xf numFmtId="0" fontId="0" fillId="2" borderId="53" xfId="0" applyFill="1" applyBorder="1" applyAlignment="1">
      <alignment horizontal="left" vertical="top" wrapText="1"/>
    </xf>
    <xf numFmtId="0" fontId="9" fillId="7" borderId="31" xfId="0" applyFont="1" applyFill="1" applyBorder="1" applyAlignment="1">
      <alignment horizontal="center" vertical="center" wrapText="1"/>
    </xf>
    <xf numFmtId="0" fontId="9" fillId="7" borderId="39" xfId="0" applyFont="1" applyFill="1" applyBorder="1" applyAlignment="1">
      <alignment horizontal="center" vertical="center" wrapText="1"/>
    </xf>
    <xf numFmtId="0" fontId="9" fillId="7" borderId="41" xfId="0" applyFont="1" applyFill="1" applyBorder="1" applyAlignment="1">
      <alignment horizontal="center" vertical="center" wrapText="1"/>
    </xf>
    <xf numFmtId="0" fontId="9" fillId="9" borderId="17" xfId="0" applyFont="1" applyFill="1" applyBorder="1" applyAlignment="1">
      <alignment horizontal="center" vertical="center" wrapText="1"/>
    </xf>
    <xf numFmtId="0" fontId="9" fillId="9" borderId="40" xfId="0" applyFont="1" applyFill="1" applyBorder="1" applyAlignment="1">
      <alignment horizontal="center" vertical="center" wrapText="1"/>
    </xf>
    <xf numFmtId="0" fontId="9" fillId="9" borderId="46" xfId="0" applyFont="1" applyFill="1" applyBorder="1" applyAlignment="1">
      <alignment horizontal="center" vertical="center" wrapText="1"/>
    </xf>
    <xf numFmtId="0" fontId="9" fillId="7" borderId="3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2" xfId="0" applyFont="1" applyFill="1" applyBorder="1" applyAlignment="1">
      <alignment horizontal="center" vertical="center" wrapText="1"/>
    </xf>
    <xf numFmtId="0" fontId="11" fillId="10" borderId="6" xfId="0" applyFont="1" applyFill="1" applyBorder="1" applyAlignment="1">
      <alignment vertical="center" wrapText="1"/>
    </xf>
    <xf numFmtId="0" fontId="23" fillId="10" borderId="16" xfId="0" applyFont="1" applyFill="1" applyBorder="1" applyAlignment="1">
      <alignment vertical="center" wrapText="1"/>
    </xf>
    <xf numFmtId="0" fontId="23" fillId="10" borderId="5" xfId="0" applyFont="1" applyFill="1" applyBorder="1" applyAlignment="1">
      <alignment vertical="center" wrapText="1"/>
    </xf>
    <xf numFmtId="0" fontId="0" fillId="0" borderId="29" xfId="0" quotePrefix="1" applyBorder="1" applyAlignment="1">
      <alignment horizontal="left" vertical="top" wrapText="1"/>
    </xf>
    <xf numFmtId="0" fontId="9" fillId="9" borderId="32" xfId="0" applyFont="1" applyFill="1" applyBorder="1" applyAlignment="1">
      <alignment horizontal="center" vertical="center" wrapText="1"/>
    </xf>
    <xf numFmtId="0" fontId="9" fillId="7" borderId="33" xfId="0" applyFont="1" applyFill="1" applyBorder="1" applyAlignment="1">
      <alignment horizontal="center" wrapText="1"/>
    </xf>
    <xf numFmtId="0" fontId="4" fillId="10" borderId="34" xfId="0" applyFont="1" applyFill="1" applyBorder="1" applyAlignment="1">
      <alignment horizontal="center" vertical="center" wrapText="1"/>
    </xf>
    <xf numFmtId="0" fontId="4" fillId="10" borderId="18" xfId="0" applyFont="1" applyFill="1" applyBorder="1" applyAlignment="1">
      <alignment horizontal="center" vertical="center" wrapText="1"/>
    </xf>
    <xf numFmtId="0" fontId="4" fillId="10" borderId="35" xfId="0" applyFont="1" applyFill="1" applyBorder="1" applyAlignment="1">
      <alignment horizontal="center" vertical="center" wrapText="1"/>
    </xf>
    <xf numFmtId="0" fontId="4" fillId="10" borderId="36" xfId="0" applyFont="1" applyFill="1" applyBorder="1" applyAlignment="1">
      <alignment horizontal="center" vertical="center" wrapText="1"/>
    </xf>
    <xf numFmtId="0" fontId="4" fillId="10" borderId="37" xfId="0" applyFont="1" applyFill="1" applyBorder="1" applyAlignment="1">
      <alignment horizontal="center" vertical="center" wrapText="1"/>
    </xf>
    <xf numFmtId="0" fontId="4" fillId="10" borderId="38"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45"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20" fillId="7" borderId="7" xfId="0" applyFont="1" applyFill="1" applyBorder="1" applyAlignment="1">
      <alignment horizontal="left" vertical="center" wrapText="1"/>
    </xf>
    <xf numFmtId="0" fontId="20" fillId="7" borderId="8" xfId="0" applyFont="1" applyFill="1" applyBorder="1" applyAlignment="1">
      <alignment horizontal="left" vertical="center" wrapText="1"/>
    </xf>
    <xf numFmtId="0" fontId="25" fillId="7" borderId="43" xfId="0" applyFont="1" applyFill="1" applyBorder="1" applyAlignment="1">
      <alignment horizontal="left" vertical="center" wrapText="1"/>
    </xf>
    <xf numFmtId="0" fontId="20" fillId="7" borderId="44" xfId="0" applyFont="1" applyFill="1" applyBorder="1" applyAlignment="1">
      <alignment horizontal="left" vertical="center" wrapText="1"/>
    </xf>
    <xf numFmtId="0" fontId="21" fillId="10" borderId="34" xfId="0" applyFont="1" applyFill="1" applyBorder="1" applyAlignment="1">
      <alignment horizontal="center" vertical="center" wrapText="1"/>
    </xf>
    <xf numFmtId="0" fontId="21" fillId="10" borderId="18" xfId="0" applyFont="1" applyFill="1" applyBorder="1" applyAlignment="1">
      <alignment horizontal="center" vertical="center" wrapText="1"/>
    </xf>
    <xf numFmtId="0" fontId="21" fillId="10" borderId="35" xfId="0" applyFont="1" applyFill="1" applyBorder="1" applyAlignment="1">
      <alignment horizontal="center" vertical="center" wrapText="1"/>
    </xf>
    <xf numFmtId="0" fontId="21" fillId="10" borderId="6" xfId="0" applyFont="1" applyFill="1" applyBorder="1" applyAlignment="1">
      <alignment horizontal="center" vertical="center" wrapText="1"/>
    </xf>
    <xf numFmtId="0" fontId="21" fillId="10" borderId="16" xfId="0" applyFont="1" applyFill="1" applyBorder="1" applyAlignment="1">
      <alignment horizontal="center" vertical="center" wrapText="1"/>
    </xf>
    <xf numFmtId="0" fontId="21" fillId="10" borderId="5" xfId="0" applyFont="1" applyFill="1" applyBorder="1" applyAlignment="1">
      <alignment horizontal="center" vertical="center"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0" fontId="8" fillId="7" borderId="23" xfId="0" applyFont="1" applyFill="1" applyBorder="1" applyAlignment="1">
      <alignment horizontal="center" vertical="top" wrapText="1"/>
    </xf>
    <xf numFmtId="0" fontId="8" fillId="7" borderId="55" xfId="0" applyFont="1" applyFill="1" applyBorder="1" applyAlignment="1">
      <alignment horizontal="center" vertical="top" wrapText="1"/>
    </xf>
    <xf numFmtId="0" fontId="1" fillId="0" borderId="10" xfId="0" applyFont="1" applyBorder="1" applyAlignment="1">
      <alignment vertical="top" wrapText="1"/>
    </xf>
    <xf numFmtId="0" fontId="4" fillId="12" borderId="10" xfId="0" applyFont="1" applyFill="1" applyBorder="1" applyAlignment="1">
      <alignment vertical="top" wrapText="1"/>
    </xf>
    <xf numFmtId="0" fontId="4" fillId="0" borderId="57" xfId="0" applyFont="1" applyBorder="1" applyAlignment="1">
      <alignment horizontal="center" vertical="top" wrapText="1"/>
    </xf>
    <xf numFmtId="0" fontId="4" fillId="0" borderId="58" xfId="0" applyFont="1" applyBorder="1" applyAlignment="1">
      <alignment horizontal="center" vertical="top" wrapText="1"/>
    </xf>
    <xf numFmtId="0" fontId="4" fillId="0" borderId="20" xfId="0" applyFont="1" applyBorder="1" applyAlignment="1">
      <alignment horizontal="center" vertical="top" wrapText="1"/>
    </xf>
  </cellXfs>
  <cellStyles count="4">
    <cellStyle name="Calculation 2" xfId="1" xr:uid="{D45B5887-B8F4-8448-97B2-1BA3916C51CB}"/>
    <cellStyle name="Hyperlink" xfId="3" builtinId="8"/>
    <cellStyle name="Normal" xfId="0" builtinId="0"/>
    <cellStyle name="Percent" xfId="2" builtinId="5"/>
  </cellStyles>
  <dxfs count="41">
    <dxf>
      <font>
        <color theme="0"/>
      </font>
      <fill>
        <patternFill>
          <bgColor rgb="FFC000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val="0"/>
        <i/>
        <color theme="0" tint="-0.24994659260841701"/>
      </font>
    </dxf>
    <dxf>
      <font>
        <color rgb="FF00B050"/>
      </font>
      <fill>
        <patternFill>
          <bgColor rgb="FFE5F3D5"/>
        </patternFill>
      </fill>
      <border>
        <left style="thin">
          <color rgb="FF00B050"/>
        </left>
        <right style="thin">
          <color rgb="FF00B050"/>
        </right>
        <top style="thin">
          <color rgb="FF00B050"/>
        </top>
        <bottom style="thin">
          <color rgb="FF00B050"/>
        </bottom>
      </border>
    </dxf>
    <dxf>
      <fill>
        <patternFill>
          <bgColor theme="2" tint="-9.9948118533890809E-2"/>
        </patternFill>
      </fill>
    </dxf>
    <dxf>
      <font>
        <color theme="1"/>
      </font>
      <fill>
        <patternFill>
          <bgColor theme="0" tint="-4.9989318521683403E-2"/>
        </patternFill>
      </fill>
    </dxf>
    <dxf>
      <font>
        <color theme="1"/>
      </font>
      <fill>
        <patternFill>
          <bgColor rgb="FFF9FFF7"/>
        </patternFill>
      </fill>
    </dxf>
    <dxf>
      <font>
        <color rgb="FF9C5700"/>
      </font>
      <fill>
        <patternFill>
          <bgColor rgb="FFFFEB9C"/>
        </patternFill>
      </fill>
    </dxf>
    <dxf>
      <font>
        <color theme="1"/>
      </font>
      <fill>
        <patternFill>
          <bgColor theme="7" tint="0.79998168889431442"/>
        </patternFill>
      </fill>
    </dxf>
    <dxf>
      <font>
        <color rgb="FF9C0006"/>
      </font>
      <fill>
        <patternFill>
          <bgColor rgb="FFFFC7CE"/>
        </patternFill>
      </fill>
    </dxf>
    <dxf>
      <font>
        <color theme="1"/>
      </font>
      <fill>
        <patternFill>
          <fgColor auto="1"/>
          <bgColor rgb="FFFFE8EB"/>
        </patternFill>
      </fill>
    </dxf>
    <dxf>
      <font>
        <b val="0"/>
        <i val="0"/>
        <color rgb="FFBD92DE"/>
      </font>
      <fill>
        <patternFill patternType="solid">
          <fgColor rgb="FF3C8580"/>
          <bgColor rgb="FFEFE5F7"/>
        </patternFill>
      </fill>
      <border>
        <left style="thin">
          <color rgb="FFBD92DE"/>
        </left>
        <right style="thin">
          <color rgb="FFBD92DE"/>
        </right>
        <top style="thin">
          <color rgb="FFBD92DE"/>
        </top>
        <bottom style="thin">
          <color rgb="FFBD92DE"/>
        </bottom>
      </border>
    </dxf>
    <dxf>
      <font>
        <color rgb="FFBD92DE"/>
      </font>
      <fill>
        <patternFill>
          <bgColor rgb="FFF1E8F8"/>
        </patternFill>
      </fill>
      <border>
        <left style="thin">
          <color rgb="FFBD92DE"/>
        </left>
        <right style="thin">
          <color rgb="FFBD92DE"/>
        </right>
        <top style="thin">
          <color rgb="FFBD92DE"/>
        </top>
        <bottom style="thin">
          <color rgb="FFBD92DE"/>
        </bottom>
      </border>
    </dxf>
    <dxf>
      <font>
        <b val="0"/>
        <i/>
        <color theme="0" tint="-0.24994659260841701"/>
      </font>
    </dxf>
    <dxf>
      <font>
        <color rgb="FFFF0000"/>
      </font>
    </dxf>
    <dxf>
      <font>
        <color theme="0"/>
      </font>
      <fill>
        <patternFill>
          <bgColor rgb="FFC00000"/>
        </patternFill>
      </fill>
    </dxf>
    <dxf>
      <font>
        <color theme="1"/>
      </font>
      <fill>
        <patternFill>
          <bgColor theme="7" tint="0.59996337778862885"/>
        </patternFill>
      </fill>
    </dxf>
    <dxf>
      <font>
        <color theme="1"/>
      </font>
      <fill>
        <patternFill>
          <bgColor theme="9" tint="0.59996337778862885"/>
        </patternFill>
      </fill>
    </dxf>
    <dxf>
      <font>
        <color rgb="FF3C8580"/>
      </font>
      <fill>
        <patternFill>
          <bgColor theme="3" tint="0.79998168889431442"/>
        </patternFill>
      </fill>
      <border>
        <left style="thin">
          <color theme="9"/>
        </left>
        <right style="thin">
          <color theme="9"/>
        </right>
        <top style="thin">
          <color theme="9"/>
        </top>
        <bottom style="thin">
          <color theme="9"/>
        </bottom>
      </border>
    </dxf>
    <dxf>
      <font>
        <color theme="5"/>
      </font>
      <fill>
        <patternFill>
          <bgColor rgb="FFFFF6DD"/>
        </patternFill>
      </fill>
      <border>
        <left style="thin">
          <color theme="7"/>
        </left>
        <right style="thin">
          <color theme="7"/>
        </right>
        <top style="thin">
          <color theme="7"/>
        </top>
        <bottom style="thin">
          <color theme="7"/>
        </bottom>
      </border>
    </dxf>
    <dxf>
      <font>
        <color theme="4"/>
      </font>
      <fill>
        <patternFill>
          <bgColor theme="8" tint="0.79998168889431442"/>
        </patternFill>
      </fill>
      <border>
        <left style="thin">
          <color theme="4"/>
        </left>
        <right style="thin">
          <color theme="4"/>
        </right>
        <top style="thin">
          <color theme="4"/>
        </top>
        <bottom style="thin">
          <color theme="4"/>
        </bottom>
      </border>
    </dxf>
    <dxf>
      <fill>
        <patternFill>
          <bgColor rgb="FFFBD8C5"/>
        </patternFill>
      </fill>
    </dxf>
    <dxf>
      <fill>
        <patternFill>
          <bgColor rgb="FFDCF0C6"/>
        </patternFill>
      </fill>
    </dxf>
    <dxf>
      <font>
        <color theme="1"/>
      </font>
      <fill>
        <patternFill>
          <bgColor theme="0" tint="-4.9989318521683403E-2"/>
        </patternFill>
      </fill>
    </dxf>
    <dxf>
      <fill>
        <patternFill>
          <bgColor rgb="FFFFF6DD"/>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border>
    </dxf>
    <dxf>
      <font>
        <color theme="9"/>
      </font>
      <fill>
        <patternFill>
          <bgColor theme="9" tint="0.79998168889431442"/>
        </patternFill>
      </fill>
      <border>
        <left style="thin">
          <color theme="9"/>
        </left>
        <right style="thin">
          <color theme="9"/>
        </right>
        <top style="thin">
          <color theme="9"/>
        </top>
        <bottom style="thin">
          <color theme="9"/>
        </bottom>
      </border>
    </dxf>
    <dxf>
      <font>
        <color theme="1" tint="0.34998626667073579"/>
      </font>
      <fill>
        <patternFill>
          <bgColor theme="0" tint="-4.9989318521683403E-2"/>
        </patternFill>
      </fill>
    </dxf>
  </dxfs>
  <tableStyles count="0" defaultTableStyle="TableStyleMedium2" defaultPivotStyle="PivotStyleLight16"/>
  <colors>
    <mruColors>
      <color rgb="FFB3F8FD"/>
      <color rgb="FF85A471"/>
      <color rgb="FFF9FFF7"/>
      <color rgb="FFECFAE5"/>
      <color rgb="FFFFE8EB"/>
      <color rgb="FFFDCFB1"/>
      <color rgb="FF80B6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AU" sz="1800" b="1">
                <a:solidFill>
                  <a:schemeClr val="tx1"/>
                </a:solidFill>
              </a:rPr>
              <a:t>Responsible AI Governance Performance</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6">
                <a:lumMod val="60000"/>
                <a:lumOff val="40000"/>
              </a:schemeClr>
            </a:solidFill>
            <a:ln>
              <a:noFill/>
            </a:ln>
            <a:effectLst/>
          </c:spPr>
          <c:invertIfNegative val="0"/>
          <c:cat>
            <c:strRef>
              <c:f>'2. RAI Governance Indicators'!$B$19:$B$22</c:f>
              <c:strCache>
                <c:ptCount val="4"/>
                <c:pt idx="0">
                  <c:v>Board oversight</c:v>
                </c:pt>
                <c:pt idx="1">
                  <c:v>RAI commitment</c:v>
                </c:pt>
                <c:pt idx="2">
                  <c:v>RAI implementation</c:v>
                </c:pt>
                <c:pt idx="3">
                  <c:v>RAI metrics</c:v>
                </c:pt>
              </c:strCache>
            </c:strRef>
          </c:cat>
          <c:val>
            <c:numRef>
              <c:f>'2. RAI Governance Indicators'!$D$19:$D$22</c:f>
              <c:numCache>
                <c:formatCode>0%</c:formatCode>
                <c:ptCount val="4"/>
                <c:pt idx="0">
                  <c:v>0.5</c:v>
                </c:pt>
                <c:pt idx="1">
                  <c:v>0.66666666666666663</c:v>
                </c:pt>
                <c:pt idx="2">
                  <c:v>0.5</c:v>
                </c:pt>
                <c:pt idx="3">
                  <c:v>0</c:v>
                </c:pt>
              </c:numCache>
            </c:numRef>
          </c:val>
          <c:extLst>
            <c:ext xmlns:c16="http://schemas.microsoft.com/office/drawing/2014/chart" uri="{C3380CC4-5D6E-409C-BE32-E72D297353CC}">
              <c16:uniqueId val="{00000001-609E-4807-8442-A27F3D09F6CD}"/>
            </c:ext>
          </c:extLst>
        </c:ser>
        <c:dLbls>
          <c:showLegendKey val="0"/>
          <c:showVal val="0"/>
          <c:showCatName val="0"/>
          <c:showSerName val="0"/>
          <c:showPercent val="0"/>
          <c:showBubbleSize val="0"/>
        </c:dLbls>
        <c:gapWidth val="150"/>
        <c:axId val="1238325440"/>
        <c:axId val="1608523488"/>
        <c:extLst>
          <c:ext xmlns:c15="http://schemas.microsoft.com/office/drawing/2012/chart" uri="{02D57815-91ED-43cb-92C2-25804820EDAC}">
            <c15:filteredBarSeries>
              <c15:ser>
                <c:idx val="0"/>
                <c:order val="0"/>
                <c:spPr>
                  <a:solidFill>
                    <a:schemeClr val="accent3">
                      <a:shade val="76000"/>
                    </a:schemeClr>
                  </a:solidFill>
                  <a:ln>
                    <a:noFill/>
                  </a:ln>
                  <a:effectLst/>
                </c:spPr>
                <c:invertIfNegative val="0"/>
                <c:cat>
                  <c:strRef>
                    <c:extLst>
                      <c:ext uri="{02D57815-91ED-43cb-92C2-25804820EDAC}">
                        <c15:formulaRef>
                          <c15:sqref>'2. RAI Governance Indicators'!$B$19:$B$22</c15:sqref>
                        </c15:formulaRef>
                      </c:ext>
                    </c:extLst>
                    <c:strCache>
                      <c:ptCount val="4"/>
                      <c:pt idx="0">
                        <c:v>Board oversight</c:v>
                      </c:pt>
                      <c:pt idx="1">
                        <c:v>RAI commitment</c:v>
                      </c:pt>
                      <c:pt idx="2">
                        <c:v>RAI implementation</c:v>
                      </c:pt>
                      <c:pt idx="3">
                        <c:v>RAI metrics</c:v>
                      </c:pt>
                    </c:strCache>
                  </c:strRef>
                </c:cat>
                <c:val>
                  <c:numRef>
                    <c:extLst>
                      <c:ext uri="{02D57815-91ED-43cb-92C2-25804820EDAC}">
                        <c15:formulaRef>
                          <c15:sqref>'2. RAI Governance Indicators'!$C$19:$C$22</c15:sqref>
                        </c15:formulaRef>
                      </c:ext>
                    </c:extLst>
                    <c:numCache>
                      <c:formatCode>General</c:formatCode>
                      <c:ptCount val="4"/>
                      <c:pt idx="0">
                        <c:v>1</c:v>
                      </c:pt>
                      <c:pt idx="1">
                        <c:v>2</c:v>
                      </c:pt>
                      <c:pt idx="2">
                        <c:v>2</c:v>
                      </c:pt>
                      <c:pt idx="3">
                        <c:v>0</c:v>
                      </c:pt>
                    </c:numCache>
                  </c:numRef>
                </c:val>
                <c:extLst>
                  <c:ext xmlns:c16="http://schemas.microsoft.com/office/drawing/2014/chart" uri="{C3380CC4-5D6E-409C-BE32-E72D297353CC}">
                    <c16:uniqueId val="{00000000-609E-4807-8442-A27F3D09F6CD}"/>
                  </c:ext>
                </c:extLst>
              </c15:ser>
            </c15:filteredBarSeries>
          </c:ext>
        </c:extLst>
      </c:barChart>
      <c:catAx>
        <c:axId val="1238325440"/>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AU" sz="1200" b="1"/>
                  <a:t>Category</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08523488"/>
        <c:crosses val="autoZero"/>
        <c:auto val="1"/>
        <c:lblAlgn val="ctr"/>
        <c:lblOffset val="100"/>
        <c:noMultiLvlLbl val="0"/>
      </c:catAx>
      <c:valAx>
        <c:axId val="1608523488"/>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AU" sz="1200" b="1"/>
                  <a:t>%</a:t>
                </a:r>
                <a:r>
                  <a:rPr lang="en-AU" sz="1200" b="1" baseline="0"/>
                  <a:t> indicators addressed</a:t>
                </a:r>
                <a:endParaRPr lang="en-AU"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AU"/>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38325440"/>
        <c:crosses val="autoZero"/>
        <c:crossBetween val="between"/>
        <c:majorUnit val="0.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267486</xdr:colOff>
      <xdr:row>0</xdr:row>
      <xdr:rowOff>48575</xdr:rowOff>
    </xdr:from>
    <xdr:ext cx="3364139" cy="1044684"/>
    <xdr:pic>
      <xdr:nvPicPr>
        <xdr:cNvPr id="660" name="Picture 1">
          <a:extLst>
            <a:ext uri="{FF2B5EF4-FFF2-40B4-BE49-F238E27FC236}">
              <a16:creationId xmlns:a16="http://schemas.microsoft.com/office/drawing/2014/main" id="{E7ADE555-0FA6-87BF-9CE6-6B7D58D4611F}"/>
            </a:ext>
          </a:extLst>
        </xdr:cNvPr>
        <xdr:cNvPicPr>
          <a:picLocks noChangeAspect="1"/>
        </xdr:cNvPicPr>
      </xdr:nvPicPr>
      <xdr:blipFill>
        <a:blip xmlns:r="http://schemas.openxmlformats.org/officeDocument/2006/relationships" r:embed="rId1"/>
        <a:stretch>
          <a:fillRect/>
        </a:stretch>
      </xdr:blipFill>
      <xdr:spPr>
        <a:xfrm>
          <a:off x="267486" y="48575"/>
          <a:ext cx="3354191" cy="1055267"/>
        </a:xfrm>
        <a:prstGeom prst="rect">
          <a:avLst/>
        </a:prstGeom>
      </xdr:spPr>
    </xdr:pic>
    <xdr:clientData/>
  </xdr:oneCellAnchor>
  <xdr:oneCellAnchor>
    <xdr:from>
      <xdr:col>0</xdr:col>
      <xdr:colOff>197678</xdr:colOff>
      <xdr:row>5</xdr:row>
      <xdr:rowOff>1888</xdr:rowOff>
    </xdr:from>
    <xdr:ext cx="7667251" cy="1219436"/>
    <xdr:sp macro="" textlink="">
      <xdr:nvSpPr>
        <xdr:cNvPr id="659" name="TextBox 3">
          <a:extLst>
            <a:ext uri="{FF2B5EF4-FFF2-40B4-BE49-F238E27FC236}">
              <a16:creationId xmlns:a16="http://schemas.microsoft.com/office/drawing/2014/main" id="{494142B4-BFB4-D80F-F92A-9D28F0339727}"/>
            </a:ext>
          </a:extLst>
        </xdr:cNvPr>
        <xdr:cNvSpPr txBox="1"/>
      </xdr:nvSpPr>
      <xdr:spPr>
        <a:xfrm>
          <a:off x="197678" y="1022424"/>
          <a:ext cx="7667251"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GB" sz="3600" b="1"/>
            <a:t>The intersection of Responsible AI and ESG: A Framework for Investors</a:t>
          </a:r>
        </a:p>
      </xdr:txBody>
    </xdr:sp>
    <xdr:clientData/>
  </xdr:oneCellAnchor>
  <xdr:twoCellAnchor>
    <xdr:from>
      <xdr:col>0</xdr:col>
      <xdr:colOff>297846</xdr:colOff>
      <xdr:row>11</xdr:row>
      <xdr:rowOff>103109</xdr:rowOff>
    </xdr:from>
    <xdr:to>
      <xdr:col>9</xdr:col>
      <xdr:colOff>244928</xdr:colOff>
      <xdr:row>46</xdr:row>
      <xdr:rowOff>116542</xdr:rowOff>
    </xdr:to>
    <xdr:sp macro="" textlink="">
      <xdr:nvSpPr>
        <xdr:cNvPr id="8" name="TextBox 2">
          <a:extLst>
            <a:ext uri="{FF2B5EF4-FFF2-40B4-BE49-F238E27FC236}">
              <a16:creationId xmlns:a16="http://schemas.microsoft.com/office/drawing/2014/main" id="{9E305D33-D711-D553-D3BB-78FCED2B93CB}"/>
            </a:ext>
          </a:extLst>
        </xdr:cNvPr>
        <xdr:cNvSpPr txBox="1"/>
      </xdr:nvSpPr>
      <xdr:spPr>
        <a:xfrm>
          <a:off x="297846" y="2272568"/>
          <a:ext cx="7611906" cy="69162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0" i="0" u="none" strike="noStrike" baseline="0">
              <a:solidFill>
                <a:schemeClr val="dk1"/>
              </a:solidFill>
              <a:latin typeface="+mn-lt"/>
              <a:ea typeface="+mn-ea"/>
              <a:cs typeface="+mn-cs"/>
            </a:rPr>
            <a:t>This set of templates have been developed as part of a joint project between the CSIRO and Alphinity Investment Management. A report has also been published which provides the insights and outcomes of the collaborative partnership. It is intended to be used by equity investors who want to assess the environmental, social and governance (ESG) implications of the design, development and deployment of Artificial Intelligence (AI). It can also be used as a guide for listed companies and other stakeholders that are considering how best to integrate efforts in Responsible AI (RAI).</a:t>
          </a:r>
        </a:p>
        <a:p>
          <a:endParaRPr lang="en-AU" sz="1100" b="0" i="0" u="none" strike="noStrike" baseline="0">
            <a:solidFill>
              <a:schemeClr val="dk1"/>
            </a:solidFill>
            <a:latin typeface="+mn-lt"/>
            <a:ea typeface="+mn-ea"/>
            <a:cs typeface="+mn-cs"/>
          </a:endParaRPr>
        </a:p>
        <a:p>
          <a:r>
            <a:rPr lang="en-AU" sz="1200" b="0" i="0" u="none" strike="noStrike" baseline="0">
              <a:solidFill>
                <a:schemeClr val="dk1"/>
              </a:solidFill>
              <a:latin typeface="+mn-lt"/>
              <a:ea typeface="+mn-ea"/>
              <a:cs typeface="+mn-cs"/>
            </a:rPr>
            <a:t>The accompanying report is accessible</a:t>
          </a:r>
          <a:r>
            <a:rPr lang="en-AU" sz="1200" b="0" i="0" u="none" strike="noStrike" baseline="0">
              <a:solidFill>
                <a:sysClr val="windowText" lastClr="000000"/>
              </a:solidFill>
              <a:latin typeface="+mn-lt"/>
              <a:ea typeface="+mn-ea"/>
              <a:cs typeface="+mn-cs"/>
            </a:rPr>
            <a:t> via the Alphinity and CSIRO websites</a:t>
          </a:r>
        </a:p>
        <a:p>
          <a:endParaRPr lang="en-AU" sz="1200" b="1" i="0" u="sng" strike="noStrike" baseline="0">
            <a:solidFill>
              <a:schemeClr val="dk1"/>
            </a:solidFill>
            <a:latin typeface="+mn-lt"/>
            <a:ea typeface="+mn-ea"/>
            <a:cs typeface="+mn-cs"/>
          </a:endParaRPr>
        </a:p>
        <a:p>
          <a:r>
            <a:rPr lang="en-AU" sz="1200" b="1" i="0" u="sng" strike="noStrike" baseline="0">
              <a:solidFill>
                <a:schemeClr val="dk1"/>
              </a:solidFill>
              <a:latin typeface="+mn-lt"/>
              <a:ea typeface="+mn-ea"/>
              <a:cs typeface="+mn-cs"/>
            </a:rPr>
            <a:t>Suggested citation</a:t>
          </a:r>
          <a:endParaRPr lang="en-AU" sz="1200" b="0" i="0" u="sng" strike="noStrike" baseline="0">
            <a:solidFill>
              <a:schemeClr val="dk1"/>
            </a:solidFill>
            <a:latin typeface="+mn-lt"/>
            <a:ea typeface="+mn-ea"/>
            <a:cs typeface="+mn-cs"/>
          </a:endParaRPr>
        </a:p>
        <a:p>
          <a:r>
            <a:rPr lang="en-AU" sz="1200" b="0" i="0" u="none" strike="noStrike" baseline="0">
              <a:solidFill>
                <a:schemeClr val="dk1"/>
              </a:solidFill>
              <a:latin typeface="+mn-lt"/>
              <a:ea typeface="+mn-ea"/>
              <a:cs typeface="+mn-cs"/>
            </a:rPr>
            <a:t>Alphinity Investment Management (Alphinity) &amp; Commonwealth Scientific and Industrial Research Organisation (CSIRO), The intersection of Responsible AI and ESG: A Framework for Investors, CSIRO, 2024.</a:t>
          </a:r>
        </a:p>
        <a:p>
          <a:endParaRPr lang="en-AU" sz="1200" b="1" i="0" u="none" strike="noStrike" baseline="0">
            <a:solidFill>
              <a:schemeClr val="dk1"/>
            </a:solidFill>
            <a:latin typeface="+mn-lt"/>
            <a:ea typeface="+mn-ea"/>
            <a:cs typeface="+mn-cs"/>
          </a:endParaRPr>
        </a:p>
        <a:p>
          <a:r>
            <a:rPr lang="en-AU" sz="1200" b="1" i="0" u="sng" strike="noStrike" baseline="0">
              <a:solidFill>
                <a:schemeClr val="dk1"/>
              </a:solidFill>
              <a:latin typeface="+mn-lt"/>
              <a:ea typeface="+mn-ea"/>
              <a:cs typeface="+mn-cs"/>
            </a:rPr>
            <a:t>Copyright</a:t>
          </a:r>
          <a:endParaRPr lang="en-AU" sz="1200" b="0" i="0" u="sng" strike="noStrike" baseline="0">
            <a:solidFill>
              <a:schemeClr val="dk1"/>
            </a:solidFill>
            <a:latin typeface="+mn-lt"/>
            <a:ea typeface="+mn-ea"/>
            <a:cs typeface="+mn-cs"/>
          </a:endParaRPr>
        </a:p>
        <a:p>
          <a:r>
            <a:rPr lang="en-AU" sz="1200" b="0" i="0" u="none" strike="noStrike" baseline="0">
              <a:solidFill>
                <a:schemeClr val="dk1"/>
              </a:solidFill>
              <a:latin typeface="+mn-lt"/>
              <a:ea typeface="+mn-ea"/>
              <a:cs typeface="+mn-cs"/>
            </a:rPr>
            <a:t>© Commonwealth Scientific and Industrial Research Organisation 2024. To the extent permitted by law, all rights are reserved and no part of this publication covered by copyright may be reproduced or copied in any form or by any means except with the written permission of CSIRO.</a:t>
          </a:r>
        </a:p>
        <a:p>
          <a:endParaRPr lang="en-AU" sz="1200" b="1" i="0" u="none" strike="noStrike" baseline="0">
            <a:solidFill>
              <a:schemeClr val="dk1"/>
            </a:solidFill>
            <a:latin typeface="+mn-lt"/>
            <a:ea typeface="+mn-ea"/>
            <a:cs typeface="+mn-cs"/>
          </a:endParaRPr>
        </a:p>
        <a:p>
          <a:r>
            <a:rPr lang="en-AU" sz="1200" b="1" i="0" u="sng" strike="noStrike" baseline="0">
              <a:solidFill>
                <a:schemeClr val="dk1"/>
              </a:solidFill>
              <a:latin typeface="+mn-lt"/>
              <a:ea typeface="+mn-ea"/>
              <a:cs typeface="+mn-cs"/>
            </a:rPr>
            <a:t>Revision:</a:t>
          </a:r>
          <a:r>
            <a:rPr lang="en-AU" sz="1200" b="1" i="0" u="none" strike="noStrike" baseline="0">
              <a:solidFill>
                <a:schemeClr val="dk1"/>
              </a:solidFill>
              <a:latin typeface="+mn-lt"/>
              <a:ea typeface="+mn-ea"/>
              <a:cs typeface="+mn-cs"/>
            </a:rPr>
            <a:t> </a:t>
          </a:r>
          <a:r>
            <a:rPr lang="en-AU" sz="1200" b="0" i="0" u="none" strike="noStrike" baseline="0">
              <a:solidFill>
                <a:schemeClr val="dk1"/>
              </a:solidFill>
              <a:latin typeface="+mn-lt"/>
              <a:ea typeface="+mn-ea"/>
              <a:cs typeface="+mn-cs"/>
            </a:rPr>
            <a:t>Version 2 (28 February 2025). Minor adjustments to step1 Use Case and regulatory flag allocation. </a:t>
          </a:r>
        </a:p>
        <a:p>
          <a:endParaRPr lang="en-AU" sz="1200" b="1" i="0" u="sng" strike="noStrike" baseline="0">
            <a:solidFill>
              <a:schemeClr val="dk1"/>
            </a:solidFill>
            <a:latin typeface="+mn-lt"/>
            <a:ea typeface="+mn-ea"/>
            <a:cs typeface="+mn-cs"/>
          </a:endParaRPr>
        </a:p>
        <a:p>
          <a:r>
            <a:rPr lang="en-AU" sz="1200" b="1" i="0" u="sng" strike="noStrike" baseline="0">
              <a:solidFill>
                <a:schemeClr val="dk1"/>
              </a:solidFill>
              <a:latin typeface="+mn-lt"/>
              <a:ea typeface="+mn-ea"/>
              <a:cs typeface="+mn-cs"/>
            </a:rPr>
            <a:t>Important disclaimers</a:t>
          </a:r>
        </a:p>
        <a:p>
          <a:endParaRPr lang="en-AU" sz="1200" b="1" i="0" u="sng" strike="noStrike" baseline="0">
            <a:solidFill>
              <a:schemeClr val="dk1"/>
            </a:solidFill>
            <a:latin typeface="+mn-lt"/>
            <a:ea typeface="+mn-ea"/>
            <a:cs typeface="+mn-cs"/>
          </a:endParaRPr>
        </a:p>
        <a:p>
          <a:r>
            <a:rPr lang="en-AU" sz="1200" b="1" i="0" u="none" strike="noStrike" baseline="0">
              <a:solidFill>
                <a:schemeClr val="dk1"/>
              </a:solidFill>
              <a:latin typeface="+mn-lt"/>
              <a:ea typeface="+mn-ea"/>
              <a:cs typeface="+mn-cs"/>
            </a:rPr>
            <a:t>CSIRO</a:t>
          </a:r>
          <a:endParaRPr lang="en-AU" sz="1200" b="0" i="0" u="none" strike="noStrike" baseline="0">
            <a:solidFill>
              <a:schemeClr val="dk1"/>
            </a:solidFill>
            <a:latin typeface="+mn-lt"/>
            <a:ea typeface="+mn-ea"/>
            <a:cs typeface="+mn-cs"/>
          </a:endParaRPr>
        </a:p>
        <a:p>
          <a:r>
            <a:rPr lang="en-AU" sz="1200" b="0" i="0" u="none" strike="noStrike" baseline="0">
              <a:solidFill>
                <a:schemeClr val="dk1"/>
              </a:solidFill>
              <a:latin typeface="+mn-lt"/>
              <a:ea typeface="+mn-ea"/>
              <a:cs typeface="+mn-cs"/>
            </a:rPr>
            <a:t>CSIRO advises that the information contained in this publication comprises general statements based on scientific research. The reader is advised and needs to be aware that such information may be incomplete or unable to be used in any specific situation. No reliance or actions must therefore be made on that information without seeking prior expert professional, scientific and technical advice. To the extent permitted by law, CSIRO (including its employees and consultants) excludes all liability to any person for any consequences, including but not limited to all losses, damages, costs, expenses and any other compensation, arising directly or indirectly from using this publication (in part or in whole) and any information or material contained in it.</a:t>
          </a:r>
        </a:p>
        <a:p>
          <a:r>
            <a:rPr lang="en-AU" sz="1200" b="0" i="0" u="none" strike="noStrike" baseline="0">
              <a:solidFill>
                <a:schemeClr val="dk1"/>
              </a:solidFill>
              <a:latin typeface="+mn-lt"/>
              <a:ea typeface="+mn-ea"/>
              <a:cs typeface="+mn-cs"/>
            </a:rPr>
            <a:t>CSIRO is committed to providing web accessible content wherever possible. If you are having difficulties with accessing this document, please contact csiro.au/contact.</a:t>
          </a:r>
        </a:p>
        <a:p>
          <a:endParaRPr lang="en-AU" sz="1200" b="1" i="0" u="none" strike="noStrike" baseline="0">
            <a:solidFill>
              <a:schemeClr val="dk1"/>
            </a:solidFill>
            <a:latin typeface="+mn-lt"/>
            <a:ea typeface="+mn-ea"/>
            <a:cs typeface="+mn-cs"/>
          </a:endParaRPr>
        </a:p>
        <a:p>
          <a:r>
            <a:rPr lang="en-AU" sz="1200" b="1" i="0" u="none" strike="noStrike" baseline="0">
              <a:solidFill>
                <a:schemeClr val="dk1"/>
              </a:solidFill>
              <a:latin typeface="+mn-lt"/>
              <a:ea typeface="+mn-ea"/>
              <a:cs typeface="+mn-cs"/>
            </a:rPr>
            <a:t>Alphinity Investment Management</a:t>
          </a:r>
        </a:p>
        <a:p>
          <a:r>
            <a:rPr lang="en-AU" sz="1200"/>
            <a:t>This material has been prepared by Alphinity Investment Management Pty Limited (ABN 12 140 833 709 AFSL 356895) (Alphinity) </a:t>
          </a:r>
          <a:r>
            <a:rPr lang="en-AU" sz="1200">
              <a:solidFill>
                <a:schemeClr val="dk1"/>
              </a:solidFill>
              <a:effectLst/>
              <a:latin typeface="+mn-lt"/>
              <a:ea typeface="+mn-ea"/>
              <a:cs typeface="+mn-cs"/>
            </a:rPr>
            <a:t>in partnership with Commonwealth Scientific and Industrial Research Organisation (CSIRO).</a:t>
          </a:r>
          <a:r>
            <a:rPr lang="en-AU" sz="1200"/>
            <a:t> It is general information only and is not intended to provide you with financial advice or take into account your objectives, financial situation or needs. To the extent permitted by law, no liability is accepted for any loss or damage as a result of any reliance on this information.</a:t>
          </a:r>
          <a:endParaRPr lang="en-AU" sz="1200" b="0" i="0" u="none" strike="noStrike" baseline="0">
            <a:solidFill>
              <a:schemeClr val="dk1"/>
            </a:solidFill>
            <a:latin typeface="+mn-lt"/>
            <a:ea typeface="+mn-ea"/>
            <a:cs typeface="+mn-cs"/>
          </a:endParaRPr>
        </a:p>
      </xdr:txBody>
    </xdr:sp>
    <xdr:clientData/>
  </xdr:twoCellAnchor>
  <xdr:twoCellAnchor>
    <xdr:from>
      <xdr:col>9</xdr:col>
      <xdr:colOff>429746</xdr:colOff>
      <xdr:row>11</xdr:row>
      <xdr:rowOff>66517</xdr:rowOff>
    </xdr:from>
    <xdr:to>
      <xdr:col>15</xdr:col>
      <xdr:colOff>601133</xdr:colOff>
      <xdr:row>38</xdr:row>
      <xdr:rowOff>149679</xdr:rowOff>
    </xdr:to>
    <xdr:sp macro="" textlink="">
      <xdr:nvSpPr>
        <xdr:cNvPr id="593" name="TextBox 5">
          <a:extLst>
            <a:ext uri="{FF2B5EF4-FFF2-40B4-BE49-F238E27FC236}">
              <a16:creationId xmlns:a16="http://schemas.microsoft.com/office/drawing/2014/main" id="{D7C79B7D-BC40-DC09-3E97-E0C6A4689820}"/>
            </a:ext>
          </a:extLst>
        </xdr:cNvPr>
        <xdr:cNvSpPr txBox="1"/>
      </xdr:nvSpPr>
      <xdr:spPr>
        <a:xfrm>
          <a:off x="8125946" y="2208584"/>
          <a:ext cx="5302187" cy="53409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i="0" u="sng" strike="noStrike" baseline="0">
              <a:solidFill>
                <a:schemeClr val="dk1"/>
              </a:solidFill>
              <a:latin typeface="+mn-lt"/>
              <a:ea typeface="+mn-ea"/>
              <a:cs typeface="+mn-cs"/>
            </a:rPr>
            <a:t>Project team</a:t>
          </a:r>
        </a:p>
        <a:p>
          <a:endParaRPr lang="en-AU" sz="1200" b="1" i="0" u="sng" strike="noStrike" baseline="0">
            <a:solidFill>
              <a:schemeClr val="dk1"/>
            </a:solidFill>
            <a:latin typeface="+mn-lt"/>
            <a:ea typeface="+mn-ea"/>
            <a:cs typeface="+mn-cs"/>
          </a:endParaRPr>
        </a:p>
        <a:p>
          <a:r>
            <a:rPr lang="en-AU" sz="1200" b="1" i="0" u="none" strike="noStrike" baseline="0">
              <a:solidFill>
                <a:schemeClr val="dk1"/>
              </a:solidFill>
              <a:latin typeface="+mn-lt"/>
              <a:ea typeface="+mn-ea"/>
              <a:cs typeface="+mn-cs"/>
            </a:rPr>
            <a:t>Jessica Cairns </a:t>
          </a:r>
          <a:r>
            <a:rPr lang="en-AU" sz="1200" b="0" i="0" u="none" strike="noStrike" baseline="0">
              <a:solidFill>
                <a:schemeClr val="dk1"/>
              </a:solidFill>
              <a:latin typeface="+mn-lt"/>
              <a:ea typeface="+mn-ea"/>
              <a:cs typeface="+mn-cs"/>
            </a:rPr>
            <a:t>Head of ESG and Sustainability, Alphinity Investment Management</a:t>
          </a:r>
        </a:p>
        <a:p>
          <a:r>
            <a:rPr lang="en-AU" sz="1200" b="1" i="0" u="none" strike="noStrike" baseline="0">
              <a:solidFill>
                <a:schemeClr val="dk1"/>
              </a:solidFill>
              <a:latin typeface="+mn-lt"/>
              <a:ea typeface="+mn-ea"/>
              <a:cs typeface="+mn-cs"/>
            </a:rPr>
            <a:t>Moana Nottage </a:t>
          </a:r>
          <a:r>
            <a:rPr lang="en-AU" sz="1200" b="0" i="0" u="none" strike="noStrike" baseline="0">
              <a:solidFill>
                <a:schemeClr val="dk1"/>
              </a:solidFill>
              <a:latin typeface="+mn-lt"/>
              <a:ea typeface="+mn-ea"/>
              <a:cs typeface="+mn-cs"/>
            </a:rPr>
            <a:t>ESG and Sustainability Analyst, Alphinity Investment Management</a:t>
          </a:r>
        </a:p>
        <a:p>
          <a:r>
            <a:rPr lang="en-AU" sz="1200" b="1" i="0" u="none" strike="noStrike" baseline="0">
              <a:solidFill>
                <a:schemeClr val="dk1"/>
              </a:solidFill>
              <a:latin typeface="+mn-lt"/>
              <a:ea typeface="+mn-ea"/>
              <a:cs typeface="+mn-cs"/>
            </a:rPr>
            <a:t>Mary Manning </a:t>
          </a:r>
          <a:r>
            <a:rPr lang="en-AU" sz="1200" b="0" i="0" u="none" strike="noStrike" baseline="0">
              <a:solidFill>
                <a:schemeClr val="dk1"/>
              </a:solidFill>
              <a:latin typeface="+mn-lt"/>
              <a:ea typeface="+mn-ea"/>
              <a:cs typeface="+mn-cs"/>
            </a:rPr>
            <a:t>Portfolio Manager, Alphinity Investment Management</a:t>
          </a:r>
        </a:p>
        <a:p>
          <a:endParaRPr lang="en-AU" sz="1200" b="0" i="0" u="none" strike="noStrike" baseline="0">
            <a:solidFill>
              <a:schemeClr val="dk1"/>
            </a:solidFill>
            <a:latin typeface="+mn-lt"/>
            <a:ea typeface="+mn-ea"/>
            <a:cs typeface="+mn-cs"/>
          </a:endParaRPr>
        </a:p>
        <a:p>
          <a:r>
            <a:rPr lang="en-AU" sz="1200" b="1" i="0" u="none" strike="noStrike" baseline="0">
              <a:solidFill>
                <a:schemeClr val="dk1"/>
              </a:solidFill>
              <a:latin typeface="+mn-lt"/>
              <a:ea typeface="+mn-ea"/>
              <a:cs typeface="+mn-cs"/>
            </a:rPr>
            <a:t>Qinghua Lu </a:t>
          </a:r>
          <a:r>
            <a:rPr lang="en-AU" sz="1200" b="0" i="0" u="none" strike="noStrike" baseline="0">
              <a:solidFill>
                <a:schemeClr val="dk1"/>
              </a:solidFill>
              <a:latin typeface="+mn-lt"/>
              <a:ea typeface="+mn-ea"/>
              <a:cs typeface="+mn-cs"/>
            </a:rPr>
            <a:t>Responsible AI Science Team Leader CSIRO’s Data61</a:t>
          </a:r>
        </a:p>
        <a:p>
          <a:r>
            <a:rPr lang="en-AU" sz="1200" b="1" i="0" u="none" strike="noStrike" baseline="0">
              <a:solidFill>
                <a:schemeClr val="dk1"/>
              </a:solidFill>
              <a:latin typeface="+mn-lt"/>
              <a:ea typeface="+mn-ea"/>
              <a:cs typeface="+mn-cs"/>
            </a:rPr>
            <a:t>Sunny Lee </a:t>
          </a:r>
          <a:r>
            <a:rPr lang="en-AU" sz="1200" b="0" i="0" u="none" strike="noStrike" baseline="0">
              <a:solidFill>
                <a:schemeClr val="dk1"/>
              </a:solidFill>
              <a:latin typeface="+mn-lt"/>
              <a:ea typeface="+mn-ea"/>
              <a:cs typeface="+mn-cs"/>
            </a:rPr>
            <a:t>AI Governance and Architecture Lead CSIRO’s Data61</a:t>
          </a:r>
        </a:p>
        <a:p>
          <a:r>
            <a:rPr lang="en-AU" sz="1200" b="1" i="0" u="none" strike="noStrike" baseline="0">
              <a:solidFill>
                <a:schemeClr val="dk1"/>
              </a:solidFill>
              <a:latin typeface="+mn-lt"/>
              <a:ea typeface="+mn-ea"/>
              <a:cs typeface="+mn-cs"/>
            </a:rPr>
            <a:t>Harsha Perera </a:t>
          </a:r>
          <a:r>
            <a:rPr lang="en-AU" sz="1200" b="0" i="0" u="none" strike="noStrike" baseline="0">
              <a:solidFill>
                <a:schemeClr val="dk1"/>
              </a:solidFill>
              <a:latin typeface="+mn-lt"/>
              <a:ea typeface="+mn-ea"/>
              <a:cs typeface="+mn-cs"/>
            </a:rPr>
            <a:t>Postdoctoral Researcher CSIRO’s Data61</a:t>
          </a:r>
        </a:p>
        <a:p>
          <a:r>
            <a:rPr lang="en-AU" sz="1200" b="1" i="0" u="none" strike="noStrike" baseline="0">
              <a:solidFill>
                <a:schemeClr val="dk1"/>
              </a:solidFill>
              <a:latin typeface="+mn-lt"/>
              <a:ea typeface="+mn-ea"/>
              <a:cs typeface="+mn-cs"/>
            </a:rPr>
            <a:t>Sarah Kaur </a:t>
          </a:r>
          <a:r>
            <a:rPr lang="en-AU" sz="1200" b="0" i="0" u="none" strike="noStrike" baseline="0">
              <a:solidFill>
                <a:schemeClr val="dk1"/>
              </a:solidFill>
              <a:latin typeface="+mn-lt"/>
              <a:ea typeface="+mn-ea"/>
              <a:cs typeface="+mn-cs"/>
            </a:rPr>
            <a:t>Senior Design Thinking Practitioner CSIRO’s Data61</a:t>
          </a:r>
        </a:p>
        <a:p>
          <a:r>
            <a:rPr lang="en-AU" sz="1200" b="1" i="0" u="none" strike="noStrike" baseline="0">
              <a:solidFill>
                <a:schemeClr val="dk1"/>
              </a:solidFill>
              <a:latin typeface="+mn-lt"/>
              <a:ea typeface="+mn-ea"/>
              <a:cs typeface="+mn-cs"/>
            </a:rPr>
            <a:t>Judy Slatyer </a:t>
          </a:r>
          <a:r>
            <a:rPr lang="en-AU" sz="1200" b="0" i="0" u="none" strike="noStrike" baseline="0">
              <a:solidFill>
                <a:schemeClr val="dk1"/>
              </a:solidFill>
              <a:latin typeface="+mn-lt"/>
              <a:ea typeface="+mn-ea"/>
              <a:cs typeface="+mn-cs"/>
            </a:rPr>
            <a:t>Lead, Responsible AI@Scale Think TankNational AI Centre </a:t>
          </a:r>
        </a:p>
        <a:p>
          <a:endParaRPr lang="en-AU" sz="1200" b="0" i="0" u="none" strike="noStrike" baseline="0">
            <a:solidFill>
              <a:schemeClr val="dk1"/>
            </a:solidFill>
            <a:latin typeface="+mn-lt"/>
            <a:ea typeface="+mn-ea"/>
            <a:cs typeface="+mn-cs"/>
          </a:endParaRPr>
        </a:p>
        <a:p>
          <a:r>
            <a:rPr lang="en-AU" sz="1200" b="1" i="0" u="sng" strike="noStrike" baseline="0">
              <a:solidFill>
                <a:schemeClr val="dk1"/>
              </a:solidFill>
              <a:latin typeface="+mn-lt"/>
              <a:ea typeface="+mn-ea"/>
              <a:cs typeface="+mn-cs"/>
            </a:rPr>
            <a:t>Contact us</a:t>
          </a:r>
        </a:p>
        <a:p>
          <a:endParaRPr lang="en-AU" sz="1200" b="1" i="0" u="sng" strike="noStrike" baseline="0">
            <a:solidFill>
              <a:schemeClr val="dk1"/>
            </a:solidFill>
            <a:latin typeface="+mn-lt"/>
            <a:ea typeface="+mn-ea"/>
            <a:cs typeface="+mn-cs"/>
          </a:endParaRPr>
        </a:p>
        <a:p>
          <a:r>
            <a:rPr lang="en-AU" sz="1200" b="1" i="0" u="none" strike="noStrike" baseline="0">
              <a:solidFill>
                <a:schemeClr val="dk1"/>
              </a:solidFill>
              <a:latin typeface="+mn-lt"/>
              <a:ea typeface="+mn-ea"/>
              <a:cs typeface="+mn-cs"/>
            </a:rPr>
            <a:t>CSIRO</a:t>
          </a:r>
          <a:endParaRPr lang="en-AU" sz="1200" b="0" i="0" u="none" strike="noStrike" baseline="0">
            <a:solidFill>
              <a:schemeClr val="dk1"/>
            </a:solidFill>
            <a:latin typeface="+mn-lt"/>
            <a:ea typeface="+mn-ea"/>
            <a:cs typeface="+mn-cs"/>
          </a:endParaRPr>
        </a:p>
        <a:p>
          <a:r>
            <a:rPr lang="en-AU" sz="1200" b="0" i="0" u="none" strike="noStrike" baseline="0">
              <a:solidFill>
                <a:schemeClr val="dk1"/>
              </a:solidFill>
              <a:latin typeface="+mn-lt"/>
              <a:ea typeface="+mn-ea"/>
              <a:cs typeface="+mn-cs"/>
            </a:rPr>
            <a:t>1300 363 400</a:t>
          </a:r>
        </a:p>
        <a:p>
          <a:r>
            <a:rPr lang="en-AU" sz="1200" b="0" i="0" u="none" strike="noStrike" baseline="0">
              <a:solidFill>
                <a:schemeClr val="dk1"/>
              </a:solidFill>
              <a:latin typeface="+mn-lt"/>
              <a:ea typeface="+mn-ea"/>
              <a:cs typeface="+mn-cs"/>
            </a:rPr>
            <a:t>+61 3 9545 2176</a:t>
          </a:r>
        </a:p>
        <a:p>
          <a:r>
            <a:rPr lang="en-AU" sz="1200" b="0" i="0" u="none" strike="noStrike" baseline="0">
              <a:solidFill>
                <a:schemeClr val="dk1"/>
              </a:solidFill>
              <a:latin typeface="+mn-lt"/>
              <a:ea typeface="+mn-ea"/>
              <a:cs typeface="+mn-cs"/>
            </a:rPr>
            <a:t>csiro.au/contact</a:t>
          </a:r>
        </a:p>
        <a:p>
          <a:endParaRPr lang="en-AU" sz="1200" b="0" i="0" u="none" strike="noStrike" baseline="0">
            <a:solidFill>
              <a:schemeClr val="dk1"/>
            </a:solidFill>
            <a:latin typeface="+mn-lt"/>
            <a:ea typeface="+mn-ea"/>
            <a:cs typeface="+mn-cs"/>
          </a:endParaRPr>
        </a:p>
        <a:p>
          <a:r>
            <a:rPr lang="en-AU" sz="1200" b="1" i="0" u="none" strike="noStrike" baseline="0">
              <a:solidFill>
                <a:schemeClr val="dk1"/>
              </a:solidFill>
              <a:latin typeface="+mn-lt"/>
              <a:ea typeface="+mn-ea"/>
              <a:cs typeface="+mn-cs"/>
            </a:rPr>
            <a:t>Alphinity Investment Management </a:t>
          </a:r>
        </a:p>
        <a:p>
          <a:r>
            <a:rPr lang="en-AU" sz="1200" b="0" i="0" u="none" strike="noStrike" baseline="0">
              <a:solidFill>
                <a:schemeClr val="dk1"/>
              </a:solidFill>
              <a:latin typeface="+mn-lt"/>
              <a:ea typeface="+mn-ea"/>
              <a:cs typeface="+mn-cs"/>
            </a:rPr>
            <a:t>esg@alphinity.com.au</a:t>
          </a:r>
        </a:p>
        <a:p>
          <a:r>
            <a:rPr lang="en-AU" sz="1200" b="0" i="0" u="none" strike="noStrike" baseline="0">
              <a:solidFill>
                <a:schemeClr val="dk1"/>
              </a:solidFill>
              <a:latin typeface="+mn-lt"/>
              <a:ea typeface="+mn-ea"/>
              <a:cs typeface="+mn-cs"/>
            </a:rPr>
            <a:t>alphinity.com.au/contact-us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726516</xdr:colOff>
      <xdr:row>3</xdr:row>
      <xdr:rowOff>582706</xdr:rowOff>
    </xdr:from>
    <xdr:to>
      <xdr:col>9</xdr:col>
      <xdr:colOff>684418</xdr:colOff>
      <xdr:row>7</xdr:row>
      <xdr:rowOff>24112</xdr:rowOff>
    </xdr:to>
    <xdr:pic>
      <xdr:nvPicPr>
        <xdr:cNvPr id="85" name="Picture 42">
          <a:extLst>
            <a:ext uri="{FF2B5EF4-FFF2-40B4-BE49-F238E27FC236}">
              <a16:creationId xmlns:a16="http://schemas.microsoft.com/office/drawing/2014/main" id="{C61B2D59-CD20-D4B7-35B6-A131D7177D70}"/>
            </a:ext>
          </a:extLst>
        </xdr:cNvPr>
        <xdr:cNvPicPr>
          <a:picLocks noChangeAspect="1"/>
        </xdr:cNvPicPr>
      </xdr:nvPicPr>
      <xdr:blipFill>
        <a:blip xmlns:r="http://schemas.openxmlformats.org/officeDocument/2006/relationships" r:embed="rId1"/>
        <a:stretch>
          <a:fillRect/>
        </a:stretch>
      </xdr:blipFill>
      <xdr:spPr>
        <a:xfrm>
          <a:off x="5332134" y="1255059"/>
          <a:ext cx="5279837" cy="2394791"/>
        </a:xfrm>
        <a:prstGeom prst="rect">
          <a:avLst/>
        </a:prstGeom>
      </xdr:spPr>
    </xdr:pic>
    <xdr:clientData/>
  </xdr:twoCellAnchor>
  <xdr:oneCellAnchor>
    <xdr:from>
      <xdr:col>12</xdr:col>
      <xdr:colOff>233643</xdr:colOff>
      <xdr:row>11</xdr:row>
      <xdr:rowOff>891799</xdr:rowOff>
    </xdr:from>
    <xdr:ext cx="5204552" cy="1601135"/>
    <xdr:pic>
      <xdr:nvPicPr>
        <xdr:cNvPr id="63" name="Picture 33">
          <a:extLst>
            <a:ext uri="{FF2B5EF4-FFF2-40B4-BE49-F238E27FC236}">
              <a16:creationId xmlns:a16="http://schemas.microsoft.com/office/drawing/2014/main" id="{B7F215DE-495F-413E-AB9E-C66045D52402}"/>
            </a:ext>
          </a:extLst>
        </xdr:cNvPr>
        <xdr:cNvPicPr>
          <a:picLocks noChangeAspect="1"/>
        </xdr:cNvPicPr>
      </xdr:nvPicPr>
      <xdr:blipFill>
        <a:blip xmlns:r="http://schemas.openxmlformats.org/officeDocument/2006/relationships" r:embed="rId2"/>
        <a:stretch>
          <a:fillRect/>
        </a:stretch>
      </xdr:blipFill>
      <xdr:spPr>
        <a:xfrm>
          <a:off x="12829055" y="5295711"/>
          <a:ext cx="5204552" cy="1601135"/>
        </a:xfrm>
        <a:prstGeom prst="rect">
          <a:avLst/>
        </a:prstGeom>
      </xdr:spPr>
    </xdr:pic>
    <xdr:clientData/>
  </xdr:oneCellAnchor>
  <xdr:oneCellAnchor>
    <xdr:from>
      <xdr:col>12</xdr:col>
      <xdr:colOff>597994</xdr:colOff>
      <xdr:row>28</xdr:row>
      <xdr:rowOff>1109661</xdr:rowOff>
    </xdr:from>
    <xdr:ext cx="5469964" cy="3055523"/>
    <xdr:pic>
      <xdr:nvPicPr>
        <xdr:cNvPr id="83" name="Picture 46">
          <a:extLst>
            <a:ext uri="{FF2B5EF4-FFF2-40B4-BE49-F238E27FC236}">
              <a16:creationId xmlns:a16="http://schemas.microsoft.com/office/drawing/2014/main" id="{440BA127-E5C9-45A0-B261-E39121556045}"/>
            </a:ext>
          </a:extLst>
        </xdr:cNvPr>
        <xdr:cNvPicPr>
          <a:picLocks noChangeAspect="1"/>
        </xdr:cNvPicPr>
      </xdr:nvPicPr>
      <xdr:blipFill>
        <a:blip xmlns:r="http://schemas.openxmlformats.org/officeDocument/2006/relationships" r:embed="rId3"/>
        <a:stretch>
          <a:fillRect/>
        </a:stretch>
      </xdr:blipFill>
      <xdr:spPr>
        <a:xfrm>
          <a:off x="13316400" y="19257777"/>
          <a:ext cx="5469964" cy="3055523"/>
        </a:xfrm>
        <a:prstGeom prst="rect">
          <a:avLst/>
        </a:prstGeom>
      </xdr:spPr>
    </xdr:pic>
    <xdr:clientData/>
  </xdr:oneCellAnchor>
  <xdr:oneCellAnchor>
    <xdr:from>
      <xdr:col>12</xdr:col>
      <xdr:colOff>422944</xdr:colOff>
      <xdr:row>24</xdr:row>
      <xdr:rowOff>602127</xdr:rowOff>
    </xdr:from>
    <xdr:ext cx="5336132" cy="1939082"/>
    <xdr:pic>
      <xdr:nvPicPr>
        <xdr:cNvPr id="69" name="Picture 41">
          <a:extLst>
            <a:ext uri="{FF2B5EF4-FFF2-40B4-BE49-F238E27FC236}">
              <a16:creationId xmlns:a16="http://schemas.microsoft.com/office/drawing/2014/main" id="{759F80D3-8219-4D3D-99B2-2973AC17188E}"/>
            </a:ext>
          </a:extLst>
        </xdr:cNvPr>
        <xdr:cNvPicPr>
          <a:picLocks noChangeAspect="1"/>
        </xdr:cNvPicPr>
      </xdr:nvPicPr>
      <xdr:blipFill rotWithShape="1">
        <a:blip xmlns:r="http://schemas.openxmlformats.org/officeDocument/2006/relationships" r:embed="rId4"/>
        <a:srcRect b="16192"/>
        <a:stretch/>
      </xdr:blipFill>
      <xdr:spPr>
        <a:xfrm>
          <a:off x="13018356" y="11852833"/>
          <a:ext cx="5336132" cy="1939082"/>
        </a:xfrm>
        <a:prstGeom prst="rect">
          <a:avLst/>
        </a:prstGeom>
      </xdr:spPr>
    </xdr:pic>
    <xdr:clientData/>
  </xdr:oneCellAnchor>
  <xdr:twoCellAnchor editAs="oneCell">
    <xdr:from>
      <xdr:col>4</xdr:col>
      <xdr:colOff>0</xdr:colOff>
      <xdr:row>8</xdr:row>
      <xdr:rowOff>1</xdr:rowOff>
    </xdr:from>
    <xdr:to>
      <xdr:col>11</xdr:col>
      <xdr:colOff>114300</xdr:colOff>
      <xdr:row>15</xdr:row>
      <xdr:rowOff>114301</xdr:rowOff>
    </xdr:to>
    <xdr:pic>
      <xdr:nvPicPr>
        <xdr:cNvPr id="4" name="Picture 3">
          <a:extLst>
            <a:ext uri="{FF2B5EF4-FFF2-40B4-BE49-F238E27FC236}">
              <a16:creationId xmlns:a16="http://schemas.microsoft.com/office/drawing/2014/main" id="{3B00F296-CB9D-A244-64FE-A06507D45216}"/>
            </a:ext>
          </a:extLst>
        </xdr:cNvPr>
        <xdr:cNvPicPr>
          <a:picLocks noChangeAspect="1"/>
        </xdr:cNvPicPr>
      </xdr:nvPicPr>
      <xdr:blipFill>
        <a:blip xmlns:r="http://schemas.openxmlformats.org/officeDocument/2006/relationships" r:embed="rId5"/>
        <a:stretch>
          <a:fillRect/>
        </a:stretch>
      </xdr:blipFill>
      <xdr:spPr>
        <a:xfrm>
          <a:off x="5372100" y="3746501"/>
          <a:ext cx="6489700" cy="603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21770</xdr:colOff>
      <xdr:row>2</xdr:row>
      <xdr:rowOff>321130</xdr:rowOff>
    </xdr:from>
    <xdr:to>
      <xdr:col>18</xdr:col>
      <xdr:colOff>76199</xdr:colOff>
      <xdr:row>8</xdr:row>
      <xdr:rowOff>435428</xdr:rowOff>
    </xdr:to>
    <xdr:graphicFrame macro="">
      <xdr:nvGraphicFramePr>
        <xdr:cNvPr id="3" name="Chart 1">
          <a:extLst>
            <a:ext uri="{FF2B5EF4-FFF2-40B4-BE49-F238E27FC236}">
              <a16:creationId xmlns:a16="http://schemas.microsoft.com/office/drawing/2014/main" id="{02419172-1AB6-F7FC-C615-5313A40108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87908101-2089-2743-91E5-51465F651163}">
    <nsvFilter filterId="{E1EF3671-81C9-974C-B88D-E54149054A16}" ref="H5:Z55" tableId="0"/>
  </namedSheetView>
</namedSheetView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FC5C8-D1F8-ED4B-A0C9-4DB2C97C3E41}">
  <sheetPr>
    <tabColor rgb="FF002060"/>
  </sheetPr>
  <dimension ref="A1"/>
  <sheetViews>
    <sheetView showGridLines="0" tabSelected="1" zoomScaleNormal="100" workbookViewId="0">
      <selection activeCell="B50" sqref="B50"/>
    </sheetView>
  </sheetViews>
  <sheetFormatPr defaultColWidth="11.1640625" defaultRowHeight="15.5" x14ac:dyDescent="0.35"/>
  <sheetData/>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B638-3D31-EB48-A7CD-29C933FB1997}">
  <sheetPr>
    <tabColor rgb="FF002060"/>
  </sheetPr>
  <dimension ref="B1:S30"/>
  <sheetViews>
    <sheetView showGridLines="0" topLeftCell="A6" zoomScale="150" zoomScaleNormal="85" zoomScalePageLayoutView="25" workbookViewId="0">
      <selection activeCell="C11" sqref="C11"/>
    </sheetView>
  </sheetViews>
  <sheetFormatPr defaultColWidth="10.83203125" defaultRowHeight="15.5" x14ac:dyDescent="0.35"/>
  <cols>
    <col min="1" max="1" width="1.6640625" style="1" customWidth="1"/>
    <col min="2" max="2" width="9" style="1" customWidth="1"/>
    <col min="3" max="3" width="49.83203125" style="1" customWidth="1"/>
    <col min="4" max="4" width="10" style="1" customWidth="1"/>
    <col min="5" max="6" width="10.83203125" style="1"/>
    <col min="7" max="7" width="16.6640625" style="1" customWidth="1"/>
    <col min="8" max="10" width="10.83203125" style="1"/>
    <col min="11" max="12" width="12.83203125" style="1" customWidth="1"/>
    <col min="13" max="18" width="10.83203125" style="1"/>
    <col min="19" max="19" width="19.83203125" style="1" customWidth="1"/>
    <col min="20" max="16384" width="10.83203125" style="1"/>
  </cols>
  <sheetData>
    <row r="1" spans="2:19" ht="9" customHeight="1" x14ac:dyDescent="0.35"/>
    <row r="2" spans="2:19" ht="26.5" customHeight="1" x14ac:dyDescent="0.35">
      <c r="B2" s="95" t="s">
        <v>381</v>
      </c>
      <c r="E2" s="136" t="s">
        <v>361</v>
      </c>
      <c r="F2" s="136"/>
      <c r="G2" s="136"/>
      <c r="H2" s="136"/>
      <c r="I2" s="136"/>
      <c r="J2" s="136"/>
      <c r="K2" s="136"/>
    </row>
    <row r="3" spans="2:19" ht="18" customHeight="1" x14ac:dyDescent="0.35">
      <c r="B3" s="138" t="s">
        <v>428</v>
      </c>
      <c r="C3" s="138"/>
      <c r="E3" s="99" t="s">
        <v>360</v>
      </c>
      <c r="F3" s="2"/>
      <c r="G3" s="2"/>
      <c r="H3" s="2"/>
      <c r="I3" s="2"/>
      <c r="J3" s="2"/>
      <c r="K3" s="2"/>
      <c r="M3" s="100" t="s">
        <v>433</v>
      </c>
    </row>
    <row r="4" spans="2:19" ht="70" customHeight="1" x14ac:dyDescent="0.35">
      <c r="B4" s="138"/>
      <c r="C4" s="138"/>
      <c r="E4" s="137" t="s">
        <v>388</v>
      </c>
      <c r="F4" s="137"/>
      <c r="G4" s="137"/>
      <c r="H4" s="137"/>
      <c r="I4" s="137"/>
      <c r="J4" s="137"/>
      <c r="K4" s="137"/>
      <c r="M4" s="140" t="s">
        <v>466</v>
      </c>
      <c r="N4" s="140"/>
      <c r="O4" s="140"/>
      <c r="P4" s="140"/>
      <c r="Q4" s="140"/>
      <c r="R4" s="140"/>
      <c r="S4" s="140"/>
    </row>
    <row r="5" spans="2:19" ht="55.5" customHeight="1" x14ac:dyDescent="0.35">
      <c r="B5" s="102"/>
      <c r="C5" s="101" t="s">
        <v>380</v>
      </c>
      <c r="M5" s="132" t="s">
        <v>405</v>
      </c>
      <c r="N5" s="132"/>
      <c r="O5" s="132"/>
      <c r="P5" s="132"/>
      <c r="Q5" s="132"/>
      <c r="R5" s="132"/>
      <c r="S5" s="132"/>
    </row>
    <row r="6" spans="2:19" ht="54" customHeight="1" x14ac:dyDescent="0.35">
      <c r="B6" s="103"/>
      <c r="C6" s="101" t="s">
        <v>382</v>
      </c>
      <c r="M6" s="132" t="s">
        <v>406</v>
      </c>
      <c r="N6" s="133"/>
      <c r="O6" s="133"/>
      <c r="P6" s="133"/>
      <c r="Q6" s="133"/>
      <c r="R6" s="133"/>
      <c r="S6" s="133"/>
    </row>
    <row r="7" spans="2:19" ht="53.5" customHeight="1" x14ac:dyDescent="0.35">
      <c r="B7" s="141" t="s">
        <v>485</v>
      </c>
      <c r="C7" s="141"/>
      <c r="M7" s="132" t="s">
        <v>407</v>
      </c>
      <c r="N7" s="133"/>
      <c r="O7" s="133"/>
      <c r="P7" s="133"/>
      <c r="Q7" s="133"/>
      <c r="R7" s="133"/>
      <c r="S7" s="133"/>
    </row>
    <row r="8" spans="2:19" ht="10" customHeight="1" x14ac:dyDescent="0.35">
      <c r="B8" s="139" t="s">
        <v>486</v>
      </c>
      <c r="C8" s="139"/>
    </row>
    <row r="9" spans="2:19" ht="20" customHeight="1" x14ac:dyDescent="0.35">
      <c r="B9" s="139"/>
      <c r="C9" s="139"/>
      <c r="M9" s="100" t="s">
        <v>362</v>
      </c>
    </row>
    <row r="10" spans="2:19" ht="24" customHeight="1" x14ac:dyDescent="0.35">
      <c r="M10" s="133" t="s">
        <v>390</v>
      </c>
      <c r="N10" s="133"/>
      <c r="O10" s="133"/>
      <c r="P10" s="133"/>
      <c r="Q10" s="133"/>
      <c r="R10" s="133"/>
      <c r="S10" s="133"/>
    </row>
    <row r="11" spans="2:19" ht="62.5" customHeight="1" x14ac:dyDescent="0.35">
      <c r="M11" s="132" t="s">
        <v>393</v>
      </c>
      <c r="N11" s="133"/>
      <c r="O11" s="133"/>
      <c r="P11" s="133"/>
      <c r="Q11" s="133"/>
      <c r="R11" s="133"/>
      <c r="S11" s="133"/>
    </row>
    <row r="12" spans="2:19" ht="216.5" customHeight="1" x14ac:dyDescent="0.35">
      <c r="M12" s="132" t="s">
        <v>438</v>
      </c>
      <c r="N12" s="132"/>
      <c r="O12" s="132"/>
      <c r="P12" s="132"/>
      <c r="Q12" s="132"/>
      <c r="R12" s="132"/>
      <c r="S12" s="132"/>
    </row>
    <row r="13" spans="2:19" ht="98.5" customHeight="1" x14ac:dyDescent="0.35">
      <c r="M13" s="132" t="s">
        <v>429</v>
      </c>
      <c r="N13" s="133"/>
      <c r="O13" s="133"/>
      <c r="P13" s="133"/>
      <c r="Q13" s="133"/>
      <c r="R13" s="133"/>
      <c r="S13" s="133"/>
    </row>
    <row r="14" spans="2:19" x14ac:dyDescent="0.35">
      <c r="M14" s="132" t="s">
        <v>432</v>
      </c>
      <c r="N14" s="132"/>
      <c r="O14" s="132"/>
      <c r="P14" s="132"/>
      <c r="Q14" s="132"/>
      <c r="R14" s="132"/>
      <c r="S14" s="132"/>
    </row>
    <row r="15" spans="2:19" ht="30.5" customHeight="1" x14ac:dyDescent="0.35">
      <c r="M15" s="132" t="s">
        <v>430</v>
      </c>
      <c r="N15" s="132"/>
      <c r="O15" s="132"/>
      <c r="P15" s="132"/>
      <c r="Q15" s="132"/>
      <c r="R15" s="132"/>
      <c r="S15" s="132"/>
    </row>
    <row r="16" spans="2:19" ht="13.5" customHeight="1" x14ac:dyDescent="0.35"/>
    <row r="17" spans="5:19" x14ac:dyDescent="0.35">
      <c r="E17" s="124"/>
      <c r="M17" s="100" t="s">
        <v>364</v>
      </c>
    </row>
    <row r="18" spans="5:19" x14ac:dyDescent="0.35">
      <c r="M18" s="132" t="s">
        <v>392</v>
      </c>
      <c r="N18" s="132"/>
      <c r="O18" s="132"/>
      <c r="P18" s="132"/>
      <c r="Q18" s="132"/>
      <c r="R18" s="132"/>
      <c r="S18" s="132"/>
    </row>
    <row r="19" spans="5:19" x14ac:dyDescent="0.35">
      <c r="M19" s="133" t="s">
        <v>408</v>
      </c>
      <c r="N19" s="133"/>
      <c r="O19" s="133"/>
      <c r="P19" s="133"/>
      <c r="Q19" s="133"/>
      <c r="R19" s="133"/>
      <c r="S19" s="133"/>
    </row>
    <row r="20" spans="5:19" x14ac:dyDescent="0.35">
      <c r="M20" s="132" t="s">
        <v>389</v>
      </c>
      <c r="N20" s="132"/>
      <c r="O20" s="132"/>
      <c r="P20" s="132"/>
      <c r="Q20" s="132"/>
      <c r="R20" s="132"/>
      <c r="S20" s="132"/>
    </row>
    <row r="22" spans="5:19" ht="27" customHeight="1" x14ac:dyDescent="0.35">
      <c r="M22" s="100" t="s">
        <v>467</v>
      </c>
    </row>
    <row r="23" spans="5:19" x14ac:dyDescent="0.35">
      <c r="M23" s="133" t="s">
        <v>431</v>
      </c>
      <c r="N23" s="133"/>
      <c r="O23" s="133"/>
      <c r="P23" s="133"/>
      <c r="Q23" s="133"/>
      <c r="R23" s="133"/>
      <c r="S23" s="133"/>
    </row>
    <row r="24" spans="5:19" ht="41" customHeight="1" x14ac:dyDescent="0.35">
      <c r="M24" s="132" t="s">
        <v>403</v>
      </c>
      <c r="N24" s="132"/>
      <c r="O24" s="132"/>
      <c r="P24" s="132"/>
      <c r="Q24" s="132"/>
      <c r="R24" s="132"/>
      <c r="S24" s="132"/>
    </row>
    <row r="25" spans="5:19" ht="219" customHeight="1" x14ac:dyDescent="0.35">
      <c r="M25" s="132" t="s">
        <v>404</v>
      </c>
      <c r="N25" s="132"/>
      <c r="O25" s="132"/>
      <c r="P25" s="132"/>
      <c r="Q25" s="132"/>
      <c r="R25" s="132"/>
      <c r="S25" s="132"/>
    </row>
    <row r="26" spans="5:19" ht="94.5" customHeight="1" x14ac:dyDescent="0.35">
      <c r="M26" s="134" t="s">
        <v>401</v>
      </c>
      <c r="N26" s="135"/>
      <c r="O26" s="135"/>
      <c r="P26" s="135"/>
      <c r="Q26" s="135"/>
      <c r="R26" s="135"/>
      <c r="S26" s="135"/>
    </row>
    <row r="27" spans="5:19" ht="151.5" customHeight="1" x14ac:dyDescent="0.35">
      <c r="M27" s="134" t="s">
        <v>434</v>
      </c>
      <c r="N27" s="135"/>
      <c r="O27" s="135"/>
      <c r="P27" s="135"/>
      <c r="Q27" s="135"/>
      <c r="R27" s="135"/>
      <c r="S27" s="135"/>
    </row>
    <row r="28" spans="5:19" ht="26.5" customHeight="1" x14ac:dyDescent="0.35">
      <c r="M28" s="135" t="s">
        <v>391</v>
      </c>
      <c r="N28" s="135"/>
      <c r="O28" s="135"/>
      <c r="P28" s="135"/>
      <c r="Q28" s="135"/>
      <c r="R28" s="135"/>
      <c r="S28" s="135"/>
    </row>
    <row r="29" spans="5:19" ht="346" customHeight="1" x14ac:dyDescent="0.35">
      <c r="M29" s="132" t="s">
        <v>365</v>
      </c>
      <c r="N29" s="132"/>
      <c r="O29" s="132"/>
      <c r="P29" s="132"/>
      <c r="Q29" s="132"/>
      <c r="R29" s="132"/>
      <c r="S29" s="132"/>
    </row>
    <row r="30" spans="5:19" ht="50" customHeight="1" x14ac:dyDescent="0.35">
      <c r="M30" s="132" t="s">
        <v>366</v>
      </c>
      <c r="N30" s="133"/>
      <c r="O30" s="133"/>
      <c r="P30" s="133"/>
      <c r="Q30" s="133"/>
      <c r="R30" s="133"/>
      <c r="S30" s="133"/>
    </row>
  </sheetData>
  <mergeCells count="26">
    <mergeCell ref="E2:K2"/>
    <mergeCell ref="E4:K4"/>
    <mergeCell ref="B3:C4"/>
    <mergeCell ref="B8:C9"/>
    <mergeCell ref="M4:S4"/>
    <mergeCell ref="M5:S5"/>
    <mergeCell ref="M6:S6"/>
    <mergeCell ref="M7:S7"/>
    <mergeCell ref="B7:C7"/>
    <mergeCell ref="M10:S10"/>
    <mergeCell ref="M11:S11"/>
    <mergeCell ref="M12:S12"/>
    <mergeCell ref="M13:S13"/>
    <mergeCell ref="M14:S14"/>
    <mergeCell ref="M15:S15"/>
    <mergeCell ref="M18:S18"/>
    <mergeCell ref="M19:S19"/>
    <mergeCell ref="M20:S20"/>
    <mergeCell ref="M23:S23"/>
    <mergeCell ref="M29:S29"/>
    <mergeCell ref="M30:S30"/>
    <mergeCell ref="M24:S24"/>
    <mergeCell ref="M25:S25"/>
    <mergeCell ref="M26:S26"/>
    <mergeCell ref="M27:S27"/>
    <mergeCell ref="M28:S28"/>
  </mergeCells>
  <hyperlinks>
    <hyperlink ref="B8:C9" r:id="rId1" display="Creative Commons Attribution-ShareAlike 4.0 International" xr:uid="{9018B04A-E826-074F-BD63-36D8B1890F50}"/>
  </hyperlinks>
  <pageMargins left="0.7" right="0.7" top="0.75" bottom="0.75" header="0.3" footer="0.3"/>
  <pageSetup paperSize="9" orientation="portrait" horizontalDpi="0" verticalDpi="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A106-BC64-CE47-BD43-C4B4A74DB376}">
  <sheetPr codeName="Sheet8">
    <tabColor theme="1" tint="4.9989318521683403E-2"/>
  </sheetPr>
  <dimension ref="B1:AE40"/>
  <sheetViews>
    <sheetView showGridLines="0" topLeftCell="E1" zoomScale="70" zoomScaleNormal="70" workbookViewId="0">
      <pane ySplit="5" topLeftCell="A6" activePane="bottomLeft" state="frozen"/>
      <selection pane="bottomLeft" activeCell="S20" sqref="S20"/>
    </sheetView>
  </sheetViews>
  <sheetFormatPr defaultColWidth="8.83203125" defaultRowHeight="15.5" x14ac:dyDescent="0.35"/>
  <cols>
    <col min="1" max="1" width="3.1640625" style="1" customWidth="1"/>
    <col min="2" max="3" width="17.83203125" style="41" customWidth="1"/>
    <col min="4" max="4" width="57.33203125" style="6" customWidth="1"/>
    <col min="5" max="5" width="17.33203125" style="66" customWidth="1"/>
    <col min="6" max="6" width="54.83203125" style="5" customWidth="1"/>
    <col min="7" max="15" width="8.6640625" style="7" customWidth="1"/>
    <col min="16" max="16" width="57.1640625" style="4" customWidth="1"/>
    <col min="17" max="17" width="12.5" style="7" customWidth="1"/>
    <col min="18" max="18" width="13" style="7" customWidth="1"/>
    <col min="19" max="19" width="14.33203125" style="7" customWidth="1"/>
    <col min="20" max="20" width="16.1640625" style="7" customWidth="1"/>
    <col min="21" max="16384" width="8.83203125" style="1"/>
  </cols>
  <sheetData>
    <row r="1" spans="2:31" ht="30" customHeight="1" x14ac:dyDescent="0.35">
      <c r="B1" s="142" t="s">
        <v>367</v>
      </c>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row>
    <row r="2" spans="2:31" ht="10.25" customHeight="1" thickBot="1" x14ac:dyDescent="0.4"/>
    <row r="3" spans="2:31" ht="32.25" customHeight="1" thickBot="1" x14ac:dyDescent="0.4">
      <c r="B3" s="145" t="s">
        <v>0</v>
      </c>
      <c r="C3" s="151"/>
      <c r="D3" s="146"/>
      <c r="E3" s="145" t="s">
        <v>1</v>
      </c>
      <c r="F3" s="151"/>
      <c r="G3" s="151"/>
      <c r="H3" s="151"/>
      <c r="I3" s="151"/>
      <c r="J3" s="151"/>
      <c r="K3" s="151"/>
      <c r="L3" s="151"/>
      <c r="M3" s="151"/>
      <c r="N3" s="151"/>
      <c r="O3" s="151"/>
      <c r="P3" s="151"/>
      <c r="Q3" s="151"/>
      <c r="R3" s="146"/>
      <c r="S3" s="145" t="s">
        <v>337</v>
      </c>
      <c r="T3" s="146"/>
    </row>
    <row r="4" spans="2:31" s="33" customFormat="1" ht="47.25" customHeight="1" x14ac:dyDescent="0.35">
      <c r="B4" s="155" t="s">
        <v>2</v>
      </c>
      <c r="C4" s="153" t="s">
        <v>3</v>
      </c>
      <c r="D4" s="158" t="s">
        <v>4</v>
      </c>
      <c r="E4" s="149" t="s">
        <v>176</v>
      </c>
      <c r="F4" s="153" t="s">
        <v>5</v>
      </c>
      <c r="G4" s="152" t="s">
        <v>7</v>
      </c>
      <c r="H4" s="152"/>
      <c r="I4" s="152"/>
      <c r="J4" s="152" t="s">
        <v>6</v>
      </c>
      <c r="K4" s="152"/>
      <c r="L4" s="152"/>
      <c r="M4" s="152"/>
      <c r="N4" s="152"/>
      <c r="O4" s="152"/>
      <c r="P4" s="149" t="s">
        <v>8</v>
      </c>
      <c r="Q4" s="153" t="s">
        <v>363</v>
      </c>
      <c r="R4" s="149" t="s">
        <v>9</v>
      </c>
      <c r="S4" s="147" t="s">
        <v>435</v>
      </c>
      <c r="T4" s="143" t="s">
        <v>436</v>
      </c>
    </row>
    <row r="5" spans="2:31" s="33" customFormat="1" ht="113" customHeight="1" x14ac:dyDescent="0.35">
      <c r="B5" s="156"/>
      <c r="C5" s="157"/>
      <c r="D5" s="154"/>
      <c r="E5" s="150"/>
      <c r="F5" s="157"/>
      <c r="G5" s="129" t="s">
        <v>161</v>
      </c>
      <c r="H5" s="129" t="s">
        <v>15</v>
      </c>
      <c r="I5" s="129" t="s">
        <v>16</v>
      </c>
      <c r="J5" s="129" t="s">
        <v>10</v>
      </c>
      <c r="K5" s="129" t="s">
        <v>11</v>
      </c>
      <c r="L5" s="129" t="s">
        <v>12</v>
      </c>
      <c r="M5" s="129" t="s">
        <v>321</v>
      </c>
      <c r="N5" s="129" t="s">
        <v>13</v>
      </c>
      <c r="O5" s="129" t="s">
        <v>14</v>
      </c>
      <c r="P5" s="150"/>
      <c r="Q5" s="154"/>
      <c r="R5" s="150"/>
      <c r="S5" s="148"/>
      <c r="T5" s="144"/>
    </row>
    <row r="6" spans="2:31" ht="161" customHeight="1" x14ac:dyDescent="0.35">
      <c r="B6" s="215" t="s">
        <v>17</v>
      </c>
      <c r="C6" s="67" t="s">
        <v>18</v>
      </c>
      <c r="D6" s="42" t="s">
        <v>19</v>
      </c>
      <c r="E6" s="104" t="s">
        <v>170</v>
      </c>
      <c r="F6" s="18" t="s">
        <v>177</v>
      </c>
      <c r="G6" s="19" t="s">
        <v>344</v>
      </c>
      <c r="H6" s="19" t="s">
        <v>344</v>
      </c>
      <c r="I6" s="19" t="s">
        <v>344</v>
      </c>
      <c r="J6" s="19" t="s">
        <v>344</v>
      </c>
      <c r="K6" s="19" t="s">
        <v>344</v>
      </c>
      <c r="L6" s="19" t="s">
        <v>344</v>
      </c>
      <c r="M6" s="19" t="s">
        <v>344</v>
      </c>
      <c r="N6" s="19" t="s">
        <v>344</v>
      </c>
      <c r="O6" s="19" t="s">
        <v>344</v>
      </c>
      <c r="P6" s="30" t="s">
        <v>383</v>
      </c>
      <c r="Q6" s="21" t="str" cm="1">
        <f t="array" ref="Q6">IF(SUM(COUNTIF(G6:O6, {"+","-","+/-"})) &gt;= 8, "High", IF(AND(SUM(COUNTIF(G6:O6, {"+","-","+/-"})) &gt; 3, SUM(COUNTIF(G6:O6, {"+","-","+/-"})) &lt;= 7), "Medium", "Low"))</f>
        <v>High</v>
      </c>
      <c r="R6" s="21" t="s">
        <v>24</v>
      </c>
      <c r="S6" s="22" t="str">
        <f t="shared" ref="S6:S40" si="0">IF((ROUNDUP((IF(E6="Unacceptable-risk", 4, IF(OR(E6="Not determined", E6="High-risk"), 3, IF(E6="Medium-risk", 2, IF(E6="Low-risk", 1, "")))))/4, 1) +
ROUNDUP((IF(Q6="High", 3, IF(Q6="Medium", 2, IF(Q6="Low", 1, ""))))/3, 1) +
IF(R6="Industry", 0, IF(R6="Systemic", 1, ""))) &gt;= 2, "High", IF(AND((ROUNDUP((IF(E6="Unacceptable-risk", 4, IF(OR(E6="Not determined", E6="High-risk"), 3, IF(E6="Medium-risk", 2, IF(E6="Low-risk", 1, "")))))/4, 1) +
ROUNDUP((IF(Q6="High", 3, IF(Q6="Medium", 2, IF(Q6="Low", 1, ""))))/3, 1) +
IF(R6="Industry", 0, IF(R6="Systemic", 1, ""))) &gt;= 1, (ROUNDUP((IF(E6="Unacceptable-risk", 4, IF(OR(E6="Not determined", E6="High-risk"), 3, IF(E6="Medium-risk", 2, IF(E6="Low-risk", 1, "")))))/4, 1) +
ROUNDUP((IF(Q6="High", 3, IF(Q6="Medium", 2, IF(Q6="Low", 1, ""))))/3, 1) +
IF(R6="Industry", 0, IF(R6="Systemic", 1, ""))) &lt; 2), "Medium", IF((ROUNDUP((IF(E6="Unacceptable-risk", 4, IF(OR(E6="Not determined", E6="High-risk"), 3, IF(E6="Medium-risk", 2, IF(E6="Low-risk", 1, "")))))/4, 1) +
ROUNDUP((IF(Q6="High", 3, IF(Q6="Medium", 2, IF(Q6="Low", 1, ""))))/3, 1) +
IF(R6="Industry", 0, IF(R6="Systemic", 1, ""))) &lt; 1, "Low", "")))</f>
        <v>Medium</v>
      </c>
      <c r="T6" s="38"/>
      <c r="V6" s="31"/>
      <c r="Y6"/>
    </row>
    <row r="7" spans="2:31" ht="170.5" customHeight="1" x14ac:dyDescent="0.35">
      <c r="B7" s="216"/>
      <c r="C7" s="67" t="s">
        <v>25</v>
      </c>
      <c r="D7" s="42" t="s">
        <v>312</v>
      </c>
      <c r="E7" s="104" t="s">
        <v>170</v>
      </c>
      <c r="F7" s="18" t="s">
        <v>178</v>
      </c>
      <c r="G7" s="19" t="s">
        <v>23</v>
      </c>
      <c r="H7" s="19" t="s">
        <v>23</v>
      </c>
      <c r="I7" s="21" t="s">
        <v>317</v>
      </c>
      <c r="J7" s="21" t="s">
        <v>23</v>
      </c>
      <c r="K7" s="19" t="s">
        <v>344</v>
      </c>
      <c r="L7" s="19" t="s">
        <v>344</v>
      </c>
      <c r="M7" s="19" t="s">
        <v>317</v>
      </c>
      <c r="N7" s="19" t="s">
        <v>22</v>
      </c>
      <c r="O7" s="19" t="s">
        <v>23</v>
      </c>
      <c r="P7" s="20" t="s">
        <v>345</v>
      </c>
      <c r="Q7" s="21" t="str" cm="1">
        <f t="array" ref="Q7">IF(SUM(COUNTIF(G7:O7, {"+","-","+/-"})) &gt;= 8, "High", IF(AND(SUM(COUNTIF(G7:O7, {"+","-","+/-"})) &gt; 3, SUM(COUNTIF(G7:O7, {"+","-","+/-"})) &lt;= 7), "Medium", "Low"))</f>
        <v>Medium</v>
      </c>
      <c r="R7" s="21" t="s">
        <v>24</v>
      </c>
      <c r="S7" s="22" t="str">
        <f t="shared" si="0"/>
        <v>Medium</v>
      </c>
      <c r="T7" s="39"/>
    </row>
    <row r="8" spans="2:31" ht="91" customHeight="1" x14ac:dyDescent="0.35">
      <c r="B8" s="216"/>
      <c r="C8" s="67" t="s">
        <v>27</v>
      </c>
      <c r="D8" s="42" t="s">
        <v>313</v>
      </c>
      <c r="E8" s="104" t="s">
        <v>20</v>
      </c>
      <c r="F8" s="18" t="s">
        <v>21</v>
      </c>
      <c r="G8" s="19" t="s">
        <v>344</v>
      </c>
      <c r="H8" s="21" t="s">
        <v>23</v>
      </c>
      <c r="I8" s="21" t="s">
        <v>23</v>
      </c>
      <c r="J8" s="19" t="s">
        <v>344</v>
      </c>
      <c r="K8" s="19" t="s">
        <v>344</v>
      </c>
      <c r="L8" s="19" t="s">
        <v>344</v>
      </c>
      <c r="M8" s="21" t="s">
        <v>23</v>
      </c>
      <c r="N8" s="19" t="s">
        <v>344</v>
      </c>
      <c r="O8" s="21" t="s">
        <v>23</v>
      </c>
      <c r="P8" s="20" t="s">
        <v>427</v>
      </c>
      <c r="Q8" s="21" t="str" cm="1">
        <f t="array" ref="Q8">IF(SUM(COUNTIF(G8:O8, {"+","-","+/-"})) &gt;= 8, "High", IF(AND(SUM(COUNTIF(G8:O8, {"+","-","+/-"})) &gt; 3, SUM(COUNTIF(G8:O8, {"+","-","+/-"})) &lt;= 7), "Medium", "Low"))</f>
        <v>High</v>
      </c>
      <c r="R8" s="21" t="s">
        <v>28</v>
      </c>
      <c r="S8" s="23" t="str">
        <f t="shared" si="0"/>
        <v>High</v>
      </c>
      <c r="T8" s="39"/>
    </row>
    <row r="9" spans="2:31" ht="84" customHeight="1" x14ac:dyDescent="0.35">
      <c r="B9" s="217"/>
      <c r="C9" s="214" t="s">
        <v>487</v>
      </c>
      <c r="D9" s="213" t="s">
        <v>488</v>
      </c>
      <c r="E9" s="104"/>
      <c r="F9" s="18"/>
      <c r="G9" s="19"/>
      <c r="H9" s="21"/>
      <c r="I9" s="21"/>
      <c r="J9" s="19"/>
      <c r="K9" s="19"/>
      <c r="L9" s="19"/>
      <c r="M9" s="21"/>
      <c r="N9" s="19"/>
      <c r="O9" s="21"/>
      <c r="P9" s="20" t="s">
        <v>489</v>
      </c>
      <c r="Q9" s="21"/>
      <c r="R9" s="21"/>
      <c r="S9" s="23"/>
      <c r="T9" s="39"/>
    </row>
    <row r="10" spans="2:31" ht="130" customHeight="1" x14ac:dyDescent="0.35">
      <c r="B10" s="215" t="s">
        <v>29</v>
      </c>
      <c r="C10" s="67" t="s">
        <v>30</v>
      </c>
      <c r="D10" s="42" t="s">
        <v>311</v>
      </c>
      <c r="E10" s="104" t="s">
        <v>31</v>
      </c>
      <c r="F10" s="18" t="s">
        <v>32</v>
      </c>
      <c r="G10" s="21" t="s">
        <v>22</v>
      </c>
      <c r="H10" s="21" t="s">
        <v>317</v>
      </c>
      <c r="I10" s="21" t="s">
        <v>317</v>
      </c>
      <c r="J10" s="19" t="s">
        <v>344</v>
      </c>
      <c r="K10" s="19" t="s">
        <v>344</v>
      </c>
      <c r="L10" s="21" t="s">
        <v>23</v>
      </c>
      <c r="M10" s="21" t="s">
        <v>23</v>
      </c>
      <c r="N10" s="21" t="s">
        <v>22</v>
      </c>
      <c r="O10" s="21" t="s">
        <v>23</v>
      </c>
      <c r="P10" s="20" t="s">
        <v>319</v>
      </c>
      <c r="Q10" s="21" t="str" cm="1">
        <f t="array" ref="Q10">IF(SUM(COUNTIF(G10:O10, {"+","-","+/-"})) &gt;= 8, "High", IF(AND(SUM(COUNTIF(G10:O10, {"+","-","+/-"})) &gt; 3, SUM(COUNTIF(G10:O10, {"+","-","+/-"})) &lt;= 7), "Medium", "Low"))</f>
        <v>Medium</v>
      </c>
      <c r="R10" s="21" t="s">
        <v>24</v>
      </c>
      <c r="S10" s="23" t="str">
        <f t="shared" si="0"/>
        <v>Medium</v>
      </c>
      <c r="T10" s="39"/>
    </row>
    <row r="11" spans="2:31" ht="183.5" customHeight="1" x14ac:dyDescent="0.35">
      <c r="B11" s="216"/>
      <c r="C11" s="67" t="s">
        <v>314</v>
      </c>
      <c r="D11" s="42" t="s">
        <v>418</v>
      </c>
      <c r="E11" s="104" t="s">
        <v>31</v>
      </c>
      <c r="F11" s="18" t="s">
        <v>32</v>
      </c>
      <c r="G11" s="21" t="s">
        <v>22</v>
      </c>
      <c r="H11" s="21" t="s">
        <v>317</v>
      </c>
      <c r="I11" s="21" t="s">
        <v>317</v>
      </c>
      <c r="J11" s="19" t="s">
        <v>344</v>
      </c>
      <c r="K11" s="19" t="s">
        <v>344</v>
      </c>
      <c r="L11" s="21" t="s">
        <v>23</v>
      </c>
      <c r="M11" s="21" t="s">
        <v>23</v>
      </c>
      <c r="N11" s="21" t="s">
        <v>22</v>
      </c>
      <c r="O11" s="21" t="s">
        <v>23</v>
      </c>
      <c r="P11" s="20" t="s">
        <v>318</v>
      </c>
      <c r="Q11" s="21" t="str" cm="1">
        <f t="array" ref="Q11">IF(SUM(COUNTIF(G11:O11, {"+","-","+/-"})) &gt;= 8, "High", IF(AND(SUM(COUNTIF(G11:O11, {"+","-","+/-"})) &gt; 3, SUM(COUNTIF(G11:O11, {"+","-","+/-"})) &lt;= 7), "Medium", "Low"))</f>
        <v>Medium</v>
      </c>
      <c r="R11" s="21" t="s">
        <v>28</v>
      </c>
      <c r="S11" s="23" t="str">
        <f t="shared" si="0"/>
        <v>High</v>
      </c>
      <c r="T11" s="39"/>
    </row>
    <row r="12" spans="2:31" ht="112" customHeight="1" x14ac:dyDescent="0.35">
      <c r="B12" s="216"/>
      <c r="C12" s="67" t="s">
        <v>315</v>
      </c>
      <c r="D12" s="42" t="s">
        <v>316</v>
      </c>
      <c r="E12" s="104" t="s">
        <v>20</v>
      </c>
      <c r="F12" s="18" t="s">
        <v>21</v>
      </c>
      <c r="G12" s="21" t="s">
        <v>22</v>
      </c>
      <c r="H12" s="21" t="s">
        <v>317</v>
      </c>
      <c r="I12" s="21" t="s">
        <v>317</v>
      </c>
      <c r="J12" s="19" t="s">
        <v>344</v>
      </c>
      <c r="K12" s="19" t="s">
        <v>344</v>
      </c>
      <c r="L12" s="19" t="s">
        <v>344</v>
      </c>
      <c r="M12" s="21" t="s">
        <v>23</v>
      </c>
      <c r="N12" s="21" t="s">
        <v>22</v>
      </c>
      <c r="O12" s="21" t="s">
        <v>23</v>
      </c>
      <c r="P12" s="20" t="s">
        <v>336</v>
      </c>
      <c r="Q12" s="21" t="str" cm="1">
        <f t="array" ref="Q12">IF(SUM(COUNTIF(G12:O12, {"+","-","+/-"})) &gt;= 8, "High", IF(AND(SUM(COUNTIF(G12:O12, {"+","-","+/-"})) &gt; 3, SUM(COUNTIF(G12:O12, {"+","-","+/-"})) &lt;= 7), "Medium", "Low"))</f>
        <v>Medium</v>
      </c>
      <c r="R12" s="21" t="s">
        <v>28</v>
      </c>
      <c r="S12" s="23" t="str">
        <f t="shared" si="0"/>
        <v>High</v>
      </c>
      <c r="T12" s="39"/>
    </row>
    <row r="13" spans="2:31" ht="84" customHeight="1" x14ac:dyDescent="0.35">
      <c r="B13" s="217"/>
      <c r="C13" s="214" t="s">
        <v>487</v>
      </c>
      <c r="D13" s="213" t="s">
        <v>488</v>
      </c>
      <c r="E13" s="104"/>
      <c r="F13" s="18"/>
      <c r="G13" s="19"/>
      <c r="H13" s="21"/>
      <c r="I13" s="21"/>
      <c r="J13" s="19"/>
      <c r="K13" s="19"/>
      <c r="L13" s="19"/>
      <c r="M13" s="21"/>
      <c r="N13" s="19"/>
      <c r="O13" s="21"/>
      <c r="P13" s="20" t="s">
        <v>489</v>
      </c>
      <c r="Q13" s="21"/>
      <c r="R13" s="21"/>
      <c r="S13" s="23"/>
      <c r="T13" s="39"/>
    </row>
    <row r="14" spans="2:31" ht="91" x14ac:dyDescent="0.35">
      <c r="B14" s="215" t="s">
        <v>33</v>
      </c>
      <c r="C14" s="67" t="s">
        <v>34</v>
      </c>
      <c r="D14" s="42" t="s">
        <v>35</v>
      </c>
      <c r="E14" s="104" t="s">
        <v>20</v>
      </c>
      <c r="F14" s="18" t="s">
        <v>21</v>
      </c>
      <c r="G14" s="21" t="s">
        <v>22</v>
      </c>
      <c r="H14" s="21" t="s">
        <v>317</v>
      </c>
      <c r="I14" s="21" t="s">
        <v>317</v>
      </c>
      <c r="J14" s="19" t="s">
        <v>344</v>
      </c>
      <c r="K14" s="19" t="s">
        <v>344</v>
      </c>
      <c r="L14" s="21" t="s">
        <v>317</v>
      </c>
      <c r="M14" s="19" t="s">
        <v>344</v>
      </c>
      <c r="N14" s="19" t="s">
        <v>344</v>
      </c>
      <c r="O14" s="21" t="s">
        <v>317</v>
      </c>
      <c r="P14" s="20" t="s">
        <v>426</v>
      </c>
      <c r="Q14" s="21" t="str" cm="1">
        <f t="array" ref="Q14">IF(SUM(COUNTIF(G14:O14, {"+","-","+/-"})) &gt;= 8, "High", IF(AND(SUM(COUNTIF(G14:O14, {"+","-","+/-"})) &gt; 3, SUM(COUNTIF(G14:O14, {"+","-","+/-"})) &lt;= 7), "Medium", "Low"))</f>
        <v>Medium</v>
      </c>
      <c r="R14" s="21" t="s">
        <v>24</v>
      </c>
      <c r="S14" s="23" t="str">
        <f t="shared" si="0"/>
        <v>Medium</v>
      </c>
      <c r="T14" s="39"/>
    </row>
    <row r="15" spans="2:31" ht="93" x14ac:dyDescent="0.35">
      <c r="B15" s="216"/>
      <c r="C15" s="67" t="s">
        <v>36</v>
      </c>
      <c r="D15" s="42" t="s">
        <v>37</v>
      </c>
      <c r="E15" s="104" t="s">
        <v>20</v>
      </c>
      <c r="F15" s="18" t="s">
        <v>21</v>
      </c>
      <c r="G15" s="21" t="s">
        <v>22</v>
      </c>
      <c r="H15" s="21" t="s">
        <v>317</v>
      </c>
      <c r="I15" s="21" t="s">
        <v>317</v>
      </c>
      <c r="J15" s="19" t="s">
        <v>344</v>
      </c>
      <c r="K15" s="21" t="s">
        <v>23</v>
      </c>
      <c r="L15" s="21" t="s">
        <v>22</v>
      </c>
      <c r="M15" s="21" t="s">
        <v>23</v>
      </c>
      <c r="N15" s="21" t="s">
        <v>23</v>
      </c>
      <c r="O15" s="21" t="s">
        <v>317</v>
      </c>
      <c r="P15" s="20" t="s">
        <v>419</v>
      </c>
      <c r="Q15" s="21" t="str" cm="1">
        <f t="array" ref="Q15">IF(SUM(COUNTIF(G15:O15, {"+","-","+/-"})) &gt;= 8, "High", IF(AND(SUM(COUNTIF(G15:O15, {"+","-","+/-"})) &gt; 3, SUM(COUNTIF(G15:O15, {"+","-","+/-"})) &lt;= 7), "Medium", "Low"))</f>
        <v>Medium</v>
      </c>
      <c r="R15" s="21" t="s">
        <v>24</v>
      </c>
      <c r="S15" s="23" t="str">
        <f t="shared" si="0"/>
        <v>Medium</v>
      </c>
      <c r="T15" s="39"/>
    </row>
    <row r="16" spans="2:31" ht="130" x14ac:dyDescent="0.35">
      <c r="B16" s="216"/>
      <c r="C16" s="67" t="s">
        <v>38</v>
      </c>
      <c r="D16" s="42" t="s">
        <v>320</v>
      </c>
      <c r="E16" s="104" t="s">
        <v>31</v>
      </c>
      <c r="F16" s="18" t="s">
        <v>32</v>
      </c>
      <c r="G16" s="21" t="s">
        <v>22</v>
      </c>
      <c r="H16" s="21" t="s">
        <v>317</v>
      </c>
      <c r="I16" s="21" t="s">
        <v>317</v>
      </c>
      <c r="J16" s="19" t="s">
        <v>344</v>
      </c>
      <c r="K16" s="19" t="s">
        <v>344</v>
      </c>
      <c r="L16" s="21" t="s">
        <v>22</v>
      </c>
      <c r="M16" s="19" t="s">
        <v>344</v>
      </c>
      <c r="N16" s="19" t="s">
        <v>344</v>
      </c>
      <c r="O16" s="21" t="s">
        <v>317</v>
      </c>
      <c r="P16" s="20" t="s">
        <v>472</v>
      </c>
      <c r="Q16" s="21" t="str" cm="1">
        <f t="array" ref="Q16">IF(SUM(COUNTIF(G16:O16, {"+","-","+/-"})) &gt;= 8, "High", IF(AND(SUM(COUNTIF(G16:O16, {"+","-","+/-"})) &gt; 3, SUM(COUNTIF(G16:O16, {"+","-","+/-"})) &lt;= 7), "Medium", "Low"))</f>
        <v>Medium</v>
      </c>
      <c r="R16" s="21" t="s">
        <v>28</v>
      </c>
      <c r="S16" s="23" t="str">
        <f t="shared" si="0"/>
        <v>High</v>
      </c>
      <c r="T16" s="39"/>
    </row>
    <row r="17" spans="2:23" ht="84" customHeight="1" x14ac:dyDescent="0.35">
      <c r="B17" s="217"/>
      <c r="C17" s="214" t="s">
        <v>487</v>
      </c>
      <c r="D17" s="213" t="s">
        <v>488</v>
      </c>
      <c r="E17" s="104"/>
      <c r="F17" s="18"/>
      <c r="G17" s="19"/>
      <c r="H17" s="21"/>
      <c r="I17" s="21"/>
      <c r="J17" s="19"/>
      <c r="K17" s="19"/>
      <c r="L17" s="19"/>
      <c r="M17" s="21"/>
      <c r="N17" s="19"/>
      <c r="O17" s="21"/>
      <c r="P17" s="20" t="s">
        <v>489</v>
      </c>
      <c r="Q17" s="21"/>
      <c r="R17" s="21"/>
      <c r="S17" s="23"/>
      <c r="T17" s="39"/>
    </row>
    <row r="18" spans="2:23" ht="114" customHeight="1" x14ac:dyDescent="0.35">
      <c r="B18" s="215" t="s">
        <v>39</v>
      </c>
      <c r="C18" s="67" t="s">
        <v>40</v>
      </c>
      <c r="D18" s="42" t="s">
        <v>41</v>
      </c>
      <c r="E18" s="104" t="s">
        <v>20</v>
      </c>
      <c r="F18" s="18" t="s">
        <v>21</v>
      </c>
      <c r="G18" s="21" t="s">
        <v>23</v>
      </c>
      <c r="H18" s="21" t="s">
        <v>23</v>
      </c>
      <c r="I18" s="21" t="s">
        <v>23</v>
      </c>
      <c r="J18" s="21" t="s">
        <v>317</v>
      </c>
      <c r="K18" s="21" t="s">
        <v>23</v>
      </c>
      <c r="L18" s="19" t="s">
        <v>344</v>
      </c>
      <c r="M18" s="21" t="s">
        <v>317</v>
      </c>
      <c r="N18" s="19" t="s">
        <v>344</v>
      </c>
      <c r="O18" s="21" t="s">
        <v>317</v>
      </c>
      <c r="P18" s="20" t="s">
        <v>323</v>
      </c>
      <c r="Q18" s="21" t="str" cm="1">
        <f t="array" ref="Q18">IF(SUM(COUNTIF(G18:O18, {"+","-","+/-"})) &gt;= 8, "High", IF(AND(SUM(COUNTIF(G18:O18, {"+","-","+/-"})) &gt; 3, SUM(COUNTIF(G18:O18, {"+","-","+/-"})) &lt;= 7), "Medium", "Low"))</f>
        <v>Medium</v>
      </c>
      <c r="R18" s="21" t="s">
        <v>24</v>
      </c>
      <c r="S18" s="23" t="str">
        <f t="shared" si="0"/>
        <v>Medium</v>
      </c>
      <c r="T18" s="39"/>
    </row>
    <row r="19" spans="2:23" ht="123.5" customHeight="1" x14ac:dyDescent="0.35">
      <c r="B19" s="216"/>
      <c r="C19" s="67" t="s">
        <v>42</v>
      </c>
      <c r="D19" s="42" t="s">
        <v>43</v>
      </c>
      <c r="E19" s="104" t="s">
        <v>20</v>
      </c>
      <c r="F19" s="18" t="s">
        <v>21</v>
      </c>
      <c r="G19" s="21" t="s">
        <v>22</v>
      </c>
      <c r="H19" s="21" t="s">
        <v>317</v>
      </c>
      <c r="I19" s="21" t="s">
        <v>317</v>
      </c>
      <c r="J19" s="21" t="s">
        <v>317</v>
      </c>
      <c r="K19" s="21" t="s">
        <v>22</v>
      </c>
      <c r="L19" s="21" t="s">
        <v>23</v>
      </c>
      <c r="M19" s="19" t="s">
        <v>344</v>
      </c>
      <c r="N19" s="21" t="s">
        <v>22</v>
      </c>
      <c r="O19" s="21" t="s">
        <v>317</v>
      </c>
      <c r="P19" s="20" t="s">
        <v>425</v>
      </c>
      <c r="Q19" s="21" t="str" cm="1">
        <f t="array" ref="Q19">IF(SUM(COUNTIF(G19:O19, {"+","-","+/-"})) &gt;= 8, "High", IF(AND(SUM(COUNTIF(G19:O19, {"+","-","+/-"})) &gt; 3, SUM(COUNTIF(G19:O19, {"+","-","+/-"})) &lt;= 7), "Medium", "Low"))</f>
        <v>Medium</v>
      </c>
      <c r="R19" s="21" t="s">
        <v>24</v>
      </c>
      <c r="S19" s="23" t="str">
        <f t="shared" si="0"/>
        <v>Medium</v>
      </c>
      <c r="T19" s="39"/>
    </row>
    <row r="20" spans="2:23" ht="162.5" customHeight="1" x14ac:dyDescent="0.35">
      <c r="B20" s="216"/>
      <c r="C20" s="67" t="s">
        <v>44</v>
      </c>
      <c r="D20" s="42" t="s">
        <v>45</v>
      </c>
      <c r="E20" s="104" t="s">
        <v>31</v>
      </c>
      <c r="F20" s="18" t="s">
        <v>32</v>
      </c>
      <c r="G20" s="21" t="s">
        <v>22</v>
      </c>
      <c r="H20" s="21" t="s">
        <v>317</v>
      </c>
      <c r="I20" s="21" t="s">
        <v>317</v>
      </c>
      <c r="J20" s="21" t="s">
        <v>22</v>
      </c>
      <c r="K20" s="21" t="s">
        <v>22</v>
      </c>
      <c r="L20" s="21" t="s">
        <v>317</v>
      </c>
      <c r="M20" s="19" t="s">
        <v>344</v>
      </c>
      <c r="N20" s="21" t="s">
        <v>22</v>
      </c>
      <c r="O20" s="21" t="s">
        <v>23</v>
      </c>
      <c r="P20" s="20" t="s">
        <v>324</v>
      </c>
      <c r="Q20" s="21" t="str" cm="1">
        <f t="array" ref="Q20">IF(SUM(COUNTIF(G20:O20, {"+","-","+/-"})) &gt;= 8, "High", IF(AND(SUM(COUNTIF(G20:O20, {"+","-","+/-"})) &gt; 3, SUM(COUNTIF(G20:O20, {"+","-","+/-"})) &lt;= 7), "Medium", "Low"))</f>
        <v>Medium</v>
      </c>
      <c r="R20" s="21" t="s">
        <v>24</v>
      </c>
      <c r="S20" s="23" t="str">
        <f>IF((ROUNDUP((IF(E20="Unacceptable-risk", 4, IF(OR(E20="Not determined", E20="High-risk"), 3, IF(E20="Medium-risk", 2, IF(E20="Low-risk", 1, "")))))/4, 1) +
ROUNDUP((IF(Q20="High", 3, IF(Q20="Medium", 2, IF(Q20="Low", 1, ""))))/3, 1) +
IF(R20="Industry", 0, IF(R20="Systemic", 1, ""))) &gt;= 2, "High", IF(AND((ROUNDUP((IF(E20="Unacceptable-risk", 4, IF(OR(E20="Not determined", E20="High-risk"), 3, IF(E20="Medium-risk", 2, IF(E20="Low-risk", 1, "")))))/4, 1) +
ROUNDUP((IF(Q20="High", 3, IF(Q20="Medium", 2, IF(Q20="Low", 1, ""))))/3, 1) +
IF(R20="Industry", 0, IF(R20="Systemic", 1, ""))) &gt;= 1, (ROUNDUP((IF(E20="Unacceptable-risk", 4, IF(OR(E20="Not determined", E20="High-risk"), 3, IF(E20="Medium-risk", 2, IF(E20="Low-risk", 1, "")))))/4, 1) +
ROUNDUP((IF(Q20="High", 3, IF(Q20="Medium", 2, IF(Q20="Low", 1, ""))))/3, 1) +
IF(R20="Industry", 0, IF(R20="Systemic", 1, ""))) &lt; 2), "Medium", IF((ROUNDUP((IF(E20="Unacceptable-risk", 4, IF(OR(E20="Not determined", E20="High-risk"), 3, IF(E20="Medium-risk", 2, IF(E20="Low-risk", 1, "")))))/4, 1) +
ROUNDUP((IF(Q20="High", 3, IF(Q20="Medium", 2, IF(Q20="Low", 1, ""))))/3, 1) +
IF(R20="Industry", 0, IF(R20="Systemic", 1, ""))) &lt; 1, "Low", "")))</f>
        <v>Medium</v>
      </c>
      <c r="T20" s="39"/>
    </row>
    <row r="21" spans="2:23" ht="84" customHeight="1" x14ac:dyDescent="0.35">
      <c r="B21" s="217"/>
      <c r="C21" s="214" t="s">
        <v>487</v>
      </c>
      <c r="D21" s="213" t="s">
        <v>488</v>
      </c>
      <c r="E21" s="104"/>
      <c r="F21" s="18"/>
      <c r="G21" s="19"/>
      <c r="H21" s="21"/>
      <c r="I21" s="21"/>
      <c r="J21" s="19"/>
      <c r="K21" s="19"/>
      <c r="L21" s="19"/>
      <c r="M21" s="21"/>
      <c r="N21" s="19"/>
      <c r="O21" s="21"/>
      <c r="P21" s="20" t="s">
        <v>489</v>
      </c>
      <c r="Q21" s="21"/>
      <c r="R21" s="21"/>
      <c r="S21" s="23"/>
      <c r="T21" s="39"/>
    </row>
    <row r="22" spans="2:23" ht="201" customHeight="1" x14ac:dyDescent="0.35">
      <c r="B22" s="215" t="s">
        <v>325</v>
      </c>
      <c r="C22" s="67" t="s">
        <v>46</v>
      </c>
      <c r="D22" s="42" t="s">
        <v>338</v>
      </c>
      <c r="E22" s="104" t="s">
        <v>20</v>
      </c>
      <c r="F22" s="18" t="s">
        <v>21</v>
      </c>
      <c r="G22" s="21" t="s">
        <v>23</v>
      </c>
      <c r="H22" s="21" t="s">
        <v>23</v>
      </c>
      <c r="I22" s="21" t="s">
        <v>317</v>
      </c>
      <c r="J22" s="21" t="s">
        <v>23</v>
      </c>
      <c r="K22" s="19" t="s">
        <v>317</v>
      </c>
      <c r="L22" s="19" t="s">
        <v>344</v>
      </c>
      <c r="M22" s="19" t="s">
        <v>317</v>
      </c>
      <c r="N22" s="19" t="s">
        <v>22</v>
      </c>
      <c r="O22" s="21" t="s">
        <v>23</v>
      </c>
      <c r="P22" s="20" t="s">
        <v>424</v>
      </c>
      <c r="Q22" s="21" t="str" cm="1">
        <f t="array" ref="Q22">IF(SUM(COUNTIF(G22:O22, {"+","-","+/-"})) &gt;= 8, "High", IF(AND(SUM(COUNTIF(G22:O22, {"+","-","+/-"})) &gt; 3, SUM(COUNTIF(G22:O22, {"+","-","+/-"})) &lt;= 7), "Medium", "Low"))</f>
        <v>Medium</v>
      </c>
      <c r="R22" s="21" t="s">
        <v>24</v>
      </c>
      <c r="S22" s="23" t="str">
        <f t="shared" si="0"/>
        <v>Medium</v>
      </c>
      <c r="T22" s="39"/>
    </row>
    <row r="23" spans="2:23" ht="166" customHeight="1" x14ac:dyDescent="0.35">
      <c r="B23" s="216"/>
      <c r="C23" s="67" t="s">
        <v>47</v>
      </c>
      <c r="D23" s="42" t="s">
        <v>48</v>
      </c>
      <c r="E23" s="104" t="s">
        <v>20</v>
      </c>
      <c r="F23" s="18" t="s">
        <v>21</v>
      </c>
      <c r="G23" s="21" t="s">
        <v>23</v>
      </c>
      <c r="H23" s="21" t="s">
        <v>23</v>
      </c>
      <c r="I23" s="21" t="s">
        <v>23</v>
      </c>
      <c r="J23" s="21" t="s">
        <v>23</v>
      </c>
      <c r="K23" s="21" t="s">
        <v>317</v>
      </c>
      <c r="L23" s="19" t="s">
        <v>344</v>
      </c>
      <c r="M23" s="21" t="s">
        <v>317</v>
      </c>
      <c r="N23" s="19" t="s">
        <v>22</v>
      </c>
      <c r="O23" s="21" t="s">
        <v>23</v>
      </c>
      <c r="P23" s="20" t="s">
        <v>326</v>
      </c>
      <c r="Q23" s="21" t="str" cm="1">
        <f t="array" ref="Q23">IF(SUM(COUNTIF(G23:O23, {"+","-","+/-"})) &gt;= 8, "High", IF(AND(SUM(COUNTIF(G23:O23, {"+","-","+/-"})) &gt; 3, SUM(COUNTIF(G23:O23, {"+","-","+/-"})) &lt;= 7), "Medium", "Low"))</f>
        <v>Medium</v>
      </c>
      <c r="R23" s="21" t="s">
        <v>24</v>
      </c>
      <c r="S23" s="23" t="str">
        <f t="shared" si="0"/>
        <v>Medium</v>
      </c>
      <c r="T23" s="39"/>
    </row>
    <row r="24" spans="2:23" ht="99" customHeight="1" x14ac:dyDescent="0.35">
      <c r="B24" s="216"/>
      <c r="C24" s="67" t="s">
        <v>339</v>
      </c>
      <c r="D24" s="42" t="s">
        <v>420</v>
      </c>
      <c r="E24" s="104" t="s">
        <v>20</v>
      </c>
      <c r="F24" s="18" t="s">
        <v>21</v>
      </c>
      <c r="G24" s="21" t="s">
        <v>23</v>
      </c>
      <c r="H24" s="21" t="s">
        <v>23</v>
      </c>
      <c r="I24" s="21" t="s">
        <v>23</v>
      </c>
      <c r="J24" s="21" t="s">
        <v>317</v>
      </c>
      <c r="K24" s="21" t="s">
        <v>23</v>
      </c>
      <c r="L24" s="19" t="s">
        <v>344</v>
      </c>
      <c r="M24" s="21" t="s">
        <v>23</v>
      </c>
      <c r="N24" s="19" t="s">
        <v>344</v>
      </c>
      <c r="O24" s="21" t="s">
        <v>317</v>
      </c>
      <c r="P24" s="20" t="s">
        <v>349</v>
      </c>
      <c r="Q24" s="21" t="str" cm="1">
        <f t="array" ref="Q24">IF(SUM(COUNTIF(G24:O24, {"+","-","+/-"})) &gt;= 8, "High", IF(AND(SUM(COUNTIF(G24:O24, {"+","-","+/-"})) &gt; 3, SUM(COUNTIF(G24:O24, {"+","-","+/-"})) &lt;= 7), "Medium", "Low"))</f>
        <v>Medium</v>
      </c>
      <c r="R24" s="21" t="s">
        <v>24</v>
      </c>
      <c r="S24" s="23" t="str">
        <f t="shared" si="0"/>
        <v>Medium</v>
      </c>
      <c r="T24" s="39"/>
    </row>
    <row r="25" spans="2:23" ht="84" customHeight="1" x14ac:dyDescent="0.35">
      <c r="B25" s="217"/>
      <c r="C25" s="214" t="s">
        <v>487</v>
      </c>
      <c r="D25" s="213" t="s">
        <v>488</v>
      </c>
      <c r="E25" s="104"/>
      <c r="F25" s="18"/>
      <c r="G25" s="19"/>
      <c r="H25" s="21"/>
      <c r="I25" s="21"/>
      <c r="J25" s="19"/>
      <c r="K25" s="19"/>
      <c r="L25" s="19"/>
      <c r="M25" s="21"/>
      <c r="N25" s="19"/>
      <c r="O25" s="21"/>
      <c r="P25" s="20" t="s">
        <v>489</v>
      </c>
      <c r="Q25" s="21"/>
      <c r="R25" s="21"/>
      <c r="S25" s="23"/>
      <c r="T25" s="39"/>
    </row>
    <row r="26" spans="2:23" ht="101.5" x14ac:dyDescent="0.35">
      <c r="B26" s="215" t="s">
        <v>49</v>
      </c>
      <c r="C26" s="67" t="s">
        <v>340</v>
      </c>
      <c r="D26" s="42" t="s">
        <v>341</v>
      </c>
      <c r="E26" s="104" t="s">
        <v>20</v>
      </c>
      <c r="F26" s="18" t="s">
        <v>21</v>
      </c>
      <c r="G26" s="21" t="s">
        <v>23</v>
      </c>
      <c r="H26" s="21" t="s">
        <v>317</v>
      </c>
      <c r="I26" s="21" t="s">
        <v>317</v>
      </c>
      <c r="J26" s="21" t="s">
        <v>317</v>
      </c>
      <c r="K26" s="21" t="s">
        <v>317</v>
      </c>
      <c r="L26" s="21" t="s">
        <v>23</v>
      </c>
      <c r="M26" s="21" t="s">
        <v>23</v>
      </c>
      <c r="N26" s="21" t="s">
        <v>22</v>
      </c>
      <c r="O26" s="21" t="s">
        <v>317</v>
      </c>
      <c r="P26" s="20" t="s">
        <v>423</v>
      </c>
      <c r="Q26" s="21" t="str" cm="1">
        <f t="array" ref="Q26">IF(SUM(COUNTIF(G26:O26, {"+","-","+/-"})) &gt;= 8, "High", IF(AND(SUM(COUNTIF(G26:O26, {"+","-","+/-"})) &gt; 3, SUM(COUNTIF(G26:O26, {"+","-","+/-"})) &lt;= 7), "Medium", "Low"))</f>
        <v>Medium</v>
      </c>
      <c r="R26" s="21" t="s">
        <v>24</v>
      </c>
      <c r="S26" s="23" t="str">
        <f t="shared" si="0"/>
        <v>Medium</v>
      </c>
      <c r="T26" s="39"/>
    </row>
    <row r="27" spans="2:23" ht="155" x14ac:dyDescent="0.35">
      <c r="B27" s="216"/>
      <c r="C27" s="67" t="s">
        <v>50</v>
      </c>
      <c r="D27" s="42" t="s">
        <v>469</v>
      </c>
      <c r="E27" s="104" t="s">
        <v>20</v>
      </c>
      <c r="F27" s="18" t="s">
        <v>21</v>
      </c>
      <c r="G27" s="21" t="s">
        <v>23</v>
      </c>
      <c r="H27" s="21" t="s">
        <v>23</v>
      </c>
      <c r="I27" s="21" t="s">
        <v>23</v>
      </c>
      <c r="J27" s="21" t="s">
        <v>23</v>
      </c>
      <c r="K27" s="21" t="s">
        <v>317</v>
      </c>
      <c r="L27" s="19" t="s">
        <v>344</v>
      </c>
      <c r="M27" s="21" t="s">
        <v>317</v>
      </c>
      <c r="N27" s="19" t="s">
        <v>22</v>
      </c>
      <c r="O27" s="21" t="s">
        <v>23</v>
      </c>
      <c r="P27" s="20" t="s">
        <v>326</v>
      </c>
      <c r="Q27" s="21" t="str" cm="1">
        <f t="array" ref="Q27">IF(SUM(COUNTIF(G27:O27, {"+","-","+/-"})) &gt;= 8, "High", IF(AND(SUM(COUNTIF(G27:O27, {"+","-","+/-"})) &gt; 3, SUM(COUNTIF(G27:O27, {"+","-","+/-"})) &lt;= 7), "Medium", "Low"))</f>
        <v>Medium</v>
      </c>
      <c r="R27" s="21" t="s">
        <v>28</v>
      </c>
      <c r="S27" s="23" t="str">
        <f t="shared" si="0"/>
        <v>High</v>
      </c>
      <c r="T27" s="39"/>
    </row>
    <row r="28" spans="2:23" ht="130" x14ac:dyDescent="0.35">
      <c r="B28" s="216"/>
      <c r="C28" s="67" t="s">
        <v>51</v>
      </c>
      <c r="D28" s="42" t="s">
        <v>52</v>
      </c>
      <c r="E28" s="104" t="s">
        <v>31</v>
      </c>
      <c r="F28" s="18" t="s">
        <v>32</v>
      </c>
      <c r="G28" s="21" t="s">
        <v>23</v>
      </c>
      <c r="H28" s="21" t="s">
        <v>317</v>
      </c>
      <c r="I28" s="21" t="s">
        <v>317</v>
      </c>
      <c r="J28" s="21" t="s">
        <v>317</v>
      </c>
      <c r="K28" s="19" t="s">
        <v>344</v>
      </c>
      <c r="L28" s="19" t="s">
        <v>344</v>
      </c>
      <c r="M28" s="21" t="s">
        <v>23</v>
      </c>
      <c r="N28" s="21" t="s">
        <v>22</v>
      </c>
      <c r="O28" s="21" t="s">
        <v>23</v>
      </c>
      <c r="P28" s="20" t="s">
        <v>421</v>
      </c>
      <c r="Q28" s="21" t="str" cm="1">
        <f t="array" ref="Q28">IF(SUM(COUNTIF(G28:O28, {"+","-","+/-"})) &gt;= 8, "High", IF(AND(SUM(COUNTIF(G28:O28, {"+","-","+/-"})) &gt; 3, SUM(COUNTIF(G28:O28, {"+","-","+/-"})) &lt;= 7), "Medium", "Low"))</f>
        <v>Medium</v>
      </c>
      <c r="R28" s="21" t="s">
        <v>28</v>
      </c>
      <c r="S28" s="23" t="str">
        <f t="shared" si="0"/>
        <v>High</v>
      </c>
      <c r="T28" s="39"/>
    </row>
    <row r="29" spans="2:23" ht="84" customHeight="1" x14ac:dyDescent="0.35">
      <c r="B29" s="217"/>
      <c r="C29" s="214" t="s">
        <v>487</v>
      </c>
      <c r="D29" s="213" t="s">
        <v>488</v>
      </c>
      <c r="E29" s="104"/>
      <c r="F29" s="18"/>
      <c r="G29" s="19"/>
      <c r="H29" s="21"/>
      <c r="I29" s="21"/>
      <c r="J29" s="19"/>
      <c r="K29" s="19"/>
      <c r="L29" s="19"/>
      <c r="M29" s="21"/>
      <c r="N29" s="19"/>
      <c r="O29" s="21"/>
      <c r="P29" s="20" t="s">
        <v>489</v>
      </c>
      <c r="Q29" s="21"/>
      <c r="R29" s="21"/>
      <c r="S29" s="23"/>
      <c r="T29" s="39"/>
    </row>
    <row r="30" spans="2:23" ht="142.5" customHeight="1" x14ac:dyDescent="0.35">
      <c r="B30" s="215" t="s">
        <v>53</v>
      </c>
      <c r="C30" s="67" t="s">
        <v>54</v>
      </c>
      <c r="D30" s="42" t="s">
        <v>470</v>
      </c>
      <c r="E30" s="104" t="s">
        <v>20</v>
      </c>
      <c r="F30" s="18" t="s">
        <v>21</v>
      </c>
      <c r="G30" s="21" t="s">
        <v>22</v>
      </c>
      <c r="H30" s="21" t="s">
        <v>317</v>
      </c>
      <c r="I30" s="21" t="s">
        <v>317</v>
      </c>
      <c r="J30" s="19" t="s">
        <v>344</v>
      </c>
      <c r="K30" s="19" t="s">
        <v>344</v>
      </c>
      <c r="L30" s="19" t="s">
        <v>344</v>
      </c>
      <c r="M30" s="21" t="s">
        <v>23</v>
      </c>
      <c r="N30" s="21" t="s">
        <v>22</v>
      </c>
      <c r="O30" s="21" t="s">
        <v>317</v>
      </c>
      <c r="P30" s="20" t="s">
        <v>473</v>
      </c>
      <c r="Q30" s="21" t="str" cm="1">
        <f t="array" ref="Q30">IF(SUM(COUNTIF(G30:O30, {"+","-","+/-"})) &gt;= 8, "High", IF(AND(SUM(COUNTIF(G30:O30, {"+","-","+/-"})) &gt; 3, SUM(COUNTIF(G30:O30, {"+","-","+/-"})) &lt;= 7), "Medium", "Low"))</f>
        <v>Medium</v>
      </c>
      <c r="R30" s="21" t="s">
        <v>28</v>
      </c>
      <c r="S30" s="23" t="str">
        <f t="shared" si="0"/>
        <v>High</v>
      </c>
      <c r="T30" s="39"/>
    </row>
    <row r="31" spans="2:23" ht="106.5" customHeight="1" x14ac:dyDescent="0.35">
      <c r="B31" s="216"/>
      <c r="C31" s="67" t="s">
        <v>55</v>
      </c>
      <c r="D31" s="42" t="s">
        <v>56</v>
      </c>
      <c r="E31" s="104" t="s">
        <v>20</v>
      </c>
      <c r="F31" s="18" t="s">
        <v>21</v>
      </c>
      <c r="G31" s="21" t="s">
        <v>23</v>
      </c>
      <c r="H31" s="21" t="s">
        <v>23</v>
      </c>
      <c r="I31" s="21" t="s">
        <v>23</v>
      </c>
      <c r="J31" s="21" t="s">
        <v>317</v>
      </c>
      <c r="K31" s="21" t="s">
        <v>317</v>
      </c>
      <c r="L31" s="19" t="s">
        <v>344</v>
      </c>
      <c r="M31" s="21" t="s">
        <v>23</v>
      </c>
      <c r="N31" s="21" t="s">
        <v>22</v>
      </c>
      <c r="O31" s="21" t="s">
        <v>23</v>
      </c>
      <c r="P31" s="20" t="s">
        <v>328</v>
      </c>
      <c r="Q31" s="21" t="str" cm="1">
        <f t="array" ref="Q31">IF(SUM(COUNTIF(G31:O31, {"+","-","+/-"})) &gt;= 8, "High", IF(AND(SUM(COUNTIF(G31:O31, {"+","-","+/-"})) &gt; 3, SUM(COUNTIF(G31:O31, {"+","-","+/-"})) &lt;= 7), "Medium", "Low"))</f>
        <v>Medium</v>
      </c>
      <c r="R31" s="21" t="s">
        <v>24</v>
      </c>
      <c r="S31" s="23" t="str">
        <f t="shared" si="0"/>
        <v>Medium</v>
      </c>
      <c r="T31" s="39"/>
      <c r="V31" s="29"/>
      <c r="W31" s="28"/>
    </row>
    <row r="32" spans="2:23" ht="116.5" customHeight="1" x14ac:dyDescent="0.35">
      <c r="B32" s="216"/>
      <c r="C32" s="67" t="s">
        <v>342</v>
      </c>
      <c r="D32" s="42" t="s">
        <v>471</v>
      </c>
      <c r="E32" s="104" t="s">
        <v>20</v>
      </c>
      <c r="F32" s="18" t="s">
        <v>21</v>
      </c>
      <c r="G32" s="21" t="s">
        <v>22</v>
      </c>
      <c r="H32" s="21" t="s">
        <v>317</v>
      </c>
      <c r="I32" s="21" t="s">
        <v>317</v>
      </c>
      <c r="J32" s="19" t="s">
        <v>344</v>
      </c>
      <c r="K32" s="19" t="s">
        <v>344</v>
      </c>
      <c r="L32" s="21" t="s">
        <v>22</v>
      </c>
      <c r="M32" s="21" t="s">
        <v>23</v>
      </c>
      <c r="N32" s="21" t="s">
        <v>22</v>
      </c>
      <c r="O32" s="21" t="s">
        <v>317</v>
      </c>
      <c r="P32" s="20" t="s">
        <v>350</v>
      </c>
      <c r="Q32" s="21" t="str" cm="1">
        <f t="array" ref="Q32">IF(SUM(COUNTIF(G32:O32, {"+","-","+/-"})) &gt;= 8, "High", IF(AND(SUM(COUNTIF(G32:O32, {"+","-","+/-"})) &gt; 3, SUM(COUNTIF(G32:O32, {"+","-","+/-"})) &lt;= 7), "Medium", "Low"))</f>
        <v>Medium</v>
      </c>
      <c r="R32" s="21" t="s">
        <v>24</v>
      </c>
      <c r="S32" s="23" t="str">
        <f t="shared" si="0"/>
        <v>Medium</v>
      </c>
      <c r="T32" s="39"/>
    </row>
    <row r="33" spans="2:20" ht="84" customHeight="1" x14ac:dyDescent="0.35">
      <c r="B33" s="217"/>
      <c r="C33" s="214" t="s">
        <v>487</v>
      </c>
      <c r="D33" s="213" t="s">
        <v>488</v>
      </c>
      <c r="E33" s="104"/>
      <c r="F33" s="18"/>
      <c r="G33" s="19"/>
      <c r="H33" s="21"/>
      <c r="I33" s="21"/>
      <c r="J33" s="19"/>
      <c r="K33" s="19"/>
      <c r="L33" s="19"/>
      <c r="M33" s="21"/>
      <c r="N33" s="19"/>
      <c r="O33" s="21"/>
      <c r="P33" s="20" t="s">
        <v>489</v>
      </c>
      <c r="Q33" s="21"/>
      <c r="R33" s="21"/>
      <c r="S33" s="23"/>
      <c r="T33" s="39"/>
    </row>
    <row r="34" spans="2:20" ht="159" customHeight="1" x14ac:dyDescent="0.35">
      <c r="B34" s="215" t="s">
        <v>329</v>
      </c>
      <c r="C34" s="67" t="s">
        <v>57</v>
      </c>
      <c r="D34" s="42" t="s">
        <v>343</v>
      </c>
      <c r="E34" s="104" t="s">
        <v>20</v>
      </c>
      <c r="F34" s="18" t="s">
        <v>21</v>
      </c>
      <c r="G34" s="19" t="s">
        <v>344</v>
      </c>
      <c r="H34" s="21" t="s">
        <v>23</v>
      </c>
      <c r="I34" s="19" t="s">
        <v>344</v>
      </c>
      <c r="J34" s="21" t="s">
        <v>317</v>
      </c>
      <c r="K34" s="19" t="s">
        <v>344</v>
      </c>
      <c r="L34" s="19" t="s">
        <v>344</v>
      </c>
      <c r="M34" s="19" t="s">
        <v>344</v>
      </c>
      <c r="N34" s="21" t="s">
        <v>22</v>
      </c>
      <c r="O34" s="21" t="s">
        <v>23</v>
      </c>
      <c r="P34" s="20" t="s">
        <v>422</v>
      </c>
      <c r="Q34" s="21" t="str" cm="1">
        <f t="array" ref="Q34">IF(SUM(COUNTIF(G34:O34, {"+","-","+/-"})) &gt;= 8, "High", IF(AND(SUM(COUNTIF(G34:O34, {"+","-","+/-"})) &gt; 3, SUM(COUNTIF(G34:O34, {"+","-","+/-"})) &lt;= 7), "Medium", "Low"))</f>
        <v>High</v>
      </c>
      <c r="R34" s="21" t="s">
        <v>24</v>
      </c>
      <c r="S34" s="23" t="str">
        <f t="shared" si="0"/>
        <v>Medium</v>
      </c>
      <c r="T34" s="39"/>
    </row>
    <row r="35" spans="2:20" ht="142" customHeight="1" x14ac:dyDescent="0.35">
      <c r="B35" s="216"/>
      <c r="C35" s="67" t="s">
        <v>58</v>
      </c>
      <c r="D35" s="42" t="s">
        <v>59</v>
      </c>
      <c r="E35" s="104" t="s">
        <v>20</v>
      </c>
      <c r="F35" s="18" t="s">
        <v>21</v>
      </c>
      <c r="G35" s="19" t="s">
        <v>344</v>
      </c>
      <c r="H35" s="21" t="s">
        <v>23</v>
      </c>
      <c r="I35" s="19" t="s">
        <v>344</v>
      </c>
      <c r="J35" s="21" t="s">
        <v>317</v>
      </c>
      <c r="K35" s="19" t="s">
        <v>344</v>
      </c>
      <c r="L35" s="19" t="s">
        <v>344</v>
      </c>
      <c r="M35" s="19" t="s">
        <v>344</v>
      </c>
      <c r="N35" s="21" t="s">
        <v>22</v>
      </c>
      <c r="O35" s="21" t="s">
        <v>23</v>
      </c>
      <c r="P35" s="20" t="s">
        <v>330</v>
      </c>
      <c r="Q35" s="21" t="str" cm="1">
        <f t="array" ref="Q35">IF(SUM(COUNTIF(G35:O35, {"+","-","+/-"})) &gt;= 8, "High", IF(AND(SUM(COUNTIF(G35:O35, {"+","-","+/-"})) &gt; 3, SUM(COUNTIF(G35:O35, {"+","-","+/-"})) &lt;= 7), "Medium", "Low"))</f>
        <v>High</v>
      </c>
      <c r="R35" s="21" t="s">
        <v>24</v>
      </c>
      <c r="S35" s="23" t="str">
        <f t="shared" si="0"/>
        <v>Medium</v>
      </c>
      <c r="T35" s="39"/>
    </row>
    <row r="36" spans="2:20" ht="153.5" customHeight="1" x14ac:dyDescent="0.35">
      <c r="B36" s="216"/>
      <c r="C36" s="67" t="s">
        <v>60</v>
      </c>
      <c r="D36" s="42" t="s">
        <v>61</v>
      </c>
      <c r="E36" s="104" t="s">
        <v>31</v>
      </c>
      <c r="F36" s="18" t="s">
        <v>32</v>
      </c>
      <c r="G36" s="21" t="s">
        <v>22</v>
      </c>
      <c r="H36" s="21" t="s">
        <v>317</v>
      </c>
      <c r="I36" s="21" t="s">
        <v>317</v>
      </c>
      <c r="J36" s="19" t="s">
        <v>344</v>
      </c>
      <c r="K36" s="19" t="s">
        <v>344</v>
      </c>
      <c r="L36" s="21" t="s">
        <v>23</v>
      </c>
      <c r="M36" s="21" t="s">
        <v>317</v>
      </c>
      <c r="N36" s="21" t="s">
        <v>22</v>
      </c>
      <c r="O36" s="21" t="s">
        <v>23</v>
      </c>
      <c r="P36" s="20" t="s">
        <v>346</v>
      </c>
      <c r="Q36" s="21" t="str" cm="1">
        <f t="array" ref="Q36">IF(SUM(COUNTIF(G36:O36, {"+","-","+/-"})) &gt;= 8, "High", IF(AND(SUM(COUNTIF(G36:O36, {"+","-","+/-"})) &gt; 3, SUM(COUNTIF(G36:O36, {"+","-","+/-"})) &lt;= 7), "Medium", "Low"))</f>
        <v>Medium</v>
      </c>
      <c r="R36" s="21" t="s">
        <v>28</v>
      </c>
      <c r="S36" s="23" t="str">
        <f t="shared" si="0"/>
        <v>High</v>
      </c>
      <c r="T36" s="39"/>
    </row>
    <row r="37" spans="2:20" ht="84" customHeight="1" x14ac:dyDescent="0.35">
      <c r="B37" s="217"/>
      <c r="C37" s="214" t="s">
        <v>487</v>
      </c>
      <c r="D37" s="213" t="s">
        <v>488</v>
      </c>
      <c r="E37" s="104"/>
      <c r="F37" s="18"/>
      <c r="G37" s="19"/>
      <c r="H37" s="21"/>
      <c r="I37" s="21"/>
      <c r="J37" s="19"/>
      <c r="K37" s="19"/>
      <c r="L37" s="19"/>
      <c r="M37" s="21"/>
      <c r="N37" s="19"/>
      <c r="O37" s="21"/>
      <c r="P37" s="20" t="s">
        <v>489</v>
      </c>
      <c r="Q37" s="21"/>
      <c r="R37" s="21"/>
      <c r="S37" s="23"/>
      <c r="T37" s="39"/>
    </row>
    <row r="38" spans="2:20" ht="183" customHeight="1" x14ac:dyDescent="0.35">
      <c r="B38" s="159" t="s">
        <v>62</v>
      </c>
      <c r="C38" s="67" t="s">
        <v>63</v>
      </c>
      <c r="D38" s="42" t="s">
        <v>64</v>
      </c>
      <c r="E38" s="104" t="s">
        <v>20</v>
      </c>
      <c r="F38" s="18" t="s">
        <v>21</v>
      </c>
      <c r="G38" s="21" t="s">
        <v>23</v>
      </c>
      <c r="H38" s="21" t="s">
        <v>23</v>
      </c>
      <c r="I38" s="21" t="s">
        <v>23</v>
      </c>
      <c r="J38" s="21" t="s">
        <v>23</v>
      </c>
      <c r="K38" s="21" t="s">
        <v>317</v>
      </c>
      <c r="L38" s="19" t="s">
        <v>344</v>
      </c>
      <c r="M38" s="21" t="s">
        <v>317</v>
      </c>
      <c r="N38" s="19" t="s">
        <v>22</v>
      </c>
      <c r="O38" s="21" t="s">
        <v>23</v>
      </c>
      <c r="P38" s="20" t="s">
        <v>326</v>
      </c>
      <c r="Q38" s="21" t="str" cm="1">
        <f t="array" ref="Q38">IF(SUM(COUNTIF(G38:O38, {"+","-","+/-"})) &gt;= 8, "High", IF(AND(SUM(COUNTIF(G38:O38, {"+","-","+/-"})) &gt; 3, SUM(COUNTIF(G38:O38, {"+","-","+/-"})) &lt;= 7), "Medium", "Low"))</f>
        <v>Medium</v>
      </c>
      <c r="R38" s="21" t="s">
        <v>24</v>
      </c>
      <c r="S38" s="23" t="str">
        <f t="shared" si="0"/>
        <v>Medium</v>
      </c>
      <c r="T38" s="39"/>
    </row>
    <row r="39" spans="2:20" ht="115" customHeight="1" x14ac:dyDescent="0.35">
      <c r="B39" s="159"/>
      <c r="C39" s="67" t="s">
        <v>65</v>
      </c>
      <c r="D39" s="42" t="s">
        <v>66</v>
      </c>
      <c r="E39" s="104" t="s">
        <v>20</v>
      </c>
      <c r="F39" s="18" t="s">
        <v>21</v>
      </c>
      <c r="G39" s="21" t="s">
        <v>22</v>
      </c>
      <c r="H39" s="21" t="s">
        <v>317</v>
      </c>
      <c r="I39" s="21" t="s">
        <v>317</v>
      </c>
      <c r="J39" s="19" t="s">
        <v>344</v>
      </c>
      <c r="K39" s="21" t="s">
        <v>317</v>
      </c>
      <c r="L39" s="21" t="s">
        <v>22</v>
      </c>
      <c r="M39" s="21" t="s">
        <v>23</v>
      </c>
      <c r="N39" s="21" t="s">
        <v>22</v>
      </c>
      <c r="O39" s="21" t="s">
        <v>317</v>
      </c>
      <c r="P39" s="20" t="s">
        <v>347</v>
      </c>
      <c r="Q39" s="21" t="str" cm="1">
        <f t="array" ref="Q39">IF(SUM(COUNTIF(G39:O39, {"+","-","+/-"})) &gt;= 8, "High", IF(AND(SUM(COUNTIF(G39:O39, {"+","-","+/-"})) &gt; 3, SUM(COUNTIF(G39:O39, {"+","-","+/-"})) &lt;= 7), "Medium", "Low"))</f>
        <v>Medium</v>
      </c>
      <c r="R39" s="21" t="s">
        <v>24</v>
      </c>
      <c r="S39" s="23" t="str">
        <f t="shared" si="0"/>
        <v>Medium</v>
      </c>
      <c r="T39" s="39"/>
    </row>
    <row r="40" spans="2:20" ht="113.5" customHeight="1" x14ac:dyDescent="0.35">
      <c r="B40" s="160"/>
      <c r="C40" s="68" t="s">
        <v>36</v>
      </c>
      <c r="D40" s="43" t="s">
        <v>67</v>
      </c>
      <c r="E40" s="105" t="s">
        <v>20</v>
      </c>
      <c r="F40" s="24" t="s">
        <v>21</v>
      </c>
      <c r="G40" s="25" t="s">
        <v>22</v>
      </c>
      <c r="H40" s="25" t="s">
        <v>317</v>
      </c>
      <c r="I40" s="25" t="s">
        <v>317</v>
      </c>
      <c r="J40" s="25" t="s">
        <v>344</v>
      </c>
      <c r="K40" s="25" t="s">
        <v>23</v>
      </c>
      <c r="L40" s="25" t="s">
        <v>22</v>
      </c>
      <c r="M40" s="25" t="s">
        <v>23</v>
      </c>
      <c r="N40" s="25" t="s">
        <v>23</v>
      </c>
      <c r="O40" s="25" t="s">
        <v>317</v>
      </c>
      <c r="P40" s="26" t="s">
        <v>419</v>
      </c>
      <c r="Q40" s="25" t="str" cm="1">
        <f t="array" ref="Q40">IF(SUM(COUNTIF(G40:O40, {"+","-","+/-"})) &gt;= 8, "High", IF(AND(SUM(COUNTIF(G40:O40, {"+","-","+/-"})) &gt; 3, SUM(COUNTIF(G40:O40, {"+","-","+/-"})) &lt;= 7), "Medium", "Low"))</f>
        <v>Medium</v>
      </c>
      <c r="R40" s="25" t="s">
        <v>24</v>
      </c>
      <c r="S40" s="27" t="str">
        <f t="shared" si="0"/>
        <v>Medium</v>
      </c>
      <c r="T40" s="40"/>
    </row>
  </sheetData>
  <mergeCells count="25">
    <mergeCell ref="B26:B29"/>
    <mergeCell ref="B38:B40"/>
    <mergeCell ref="B6:B9"/>
    <mergeCell ref="B10:B13"/>
    <mergeCell ref="B14:B17"/>
    <mergeCell ref="B18:B21"/>
    <mergeCell ref="B22:B25"/>
    <mergeCell ref="B34:B37"/>
    <mergeCell ref="B30:B33"/>
    <mergeCell ref="B1:AE1"/>
    <mergeCell ref="T4:T5"/>
    <mergeCell ref="S3:T3"/>
    <mergeCell ref="S4:S5"/>
    <mergeCell ref="R4:R5"/>
    <mergeCell ref="B3:D3"/>
    <mergeCell ref="E3:R3"/>
    <mergeCell ref="J4:O4"/>
    <mergeCell ref="P4:P5"/>
    <mergeCell ref="Q4:Q5"/>
    <mergeCell ref="B4:B5"/>
    <mergeCell ref="C4:C5"/>
    <mergeCell ref="D4:D5"/>
    <mergeCell ref="E4:E5"/>
    <mergeCell ref="F4:F5"/>
    <mergeCell ref="G4:I4"/>
  </mergeCells>
  <conditionalFormatting sqref="E6:E40">
    <cfRule type="expression" dxfId="40" priority="16">
      <formula>$E6="Not determined"</formula>
    </cfRule>
    <cfRule type="expression" dxfId="39" priority="17">
      <formula>OR($E6="Medium-risk", $E6="Low-risk")</formula>
    </cfRule>
    <cfRule type="expression" dxfId="38" priority="18">
      <formula>OR($E6="High-risk", $E6="Unacceptable-risk")</formula>
    </cfRule>
  </conditionalFormatting>
  <conditionalFormatting sqref="G6:O40">
    <cfRule type="cellIs" dxfId="37" priority="1" operator="equal">
      <formula>"+/-"</formula>
    </cfRule>
    <cfRule type="cellIs" dxfId="36" priority="2" operator="equal">
      <formula>"NA"</formula>
    </cfRule>
    <cfRule type="cellIs" dxfId="35" priority="3" operator="equal">
      <formula>"+"</formula>
    </cfRule>
    <cfRule type="cellIs" dxfId="34" priority="4" operator="equal">
      <formula>"-"</formula>
    </cfRule>
  </conditionalFormatting>
  <conditionalFormatting sqref="S6:S40">
    <cfRule type="cellIs" dxfId="33" priority="12" operator="equal">
      <formula>"Low"</formula>
    </cfRule>
    <cfRule type="cellIs" dxfId="32" priority="13" operator="equal">
      <formula>"Medium"</formula>
    </cfRule>
    <cfRule type="cellIs" dxfId="31" priority="14" operator="equal">
      <formula>"High"</formula>
    </cfRule>
  </conditionalFormatting>
  <conditionalFormatting sqref="T6:T40">
    <cfRule type="cellIs" dxfId="30" priority="5" operator="equal">
      <formula>"Low"</formula>
    </cfRule>
    <cfRule type="cellIs" dxfId="29" priority="6" operator="equal">
      <formula>"Medium"</formula>
    </cfRule>
    <cfRule type="cellIs" dxfId="28" priority="7" operator="equal">
      <formula>"High"</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1D3BF3D9-DB43-6142-9E06-D25E2ABF3521}">
          <x14:formula1>
            <xm:f>Lists!$A$2:$A$5</xm:f>
          </x14:formula1>
          <xm:sqref>G6:O40</xm:sqref>
        </x14:dataValidation>
        <x14:dataValidation type="list" allowBlank="1" showInputMessage="1" showErrorMessage="1" xr:uid="{8D747A9E-96AF-D34A-AE79-15966A422947}">
          <x14:formula1>
            <xm:f>'Regulation risk level guidance'!$B$3:$B$7</xm:f>
          </x14:formula1>
          <xm:sqref>E6:E40</xm:sqref>
        </x14:dataValidation>
        <x14:dataValidation type="list" allowBlank="1" showInputMessage="1" showErrorMessage="1" xr:uid="{83722856-CCBA-384F-AB25-F9EC73207870}">
          <x14:formula1>
            <xm:f>'Impact scope guidance'!$B$3:$B$4</xm:f>
          </x14:formula1>
          <xm:sqref>R6:R40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72189-50A2-484F-A99E-3060C6B74B23}">
  <sheetPr>
    <tabColor theme="1" tint="4.9989318521683403E-2"/>
  </sheetPr>
  <dimension ref="B1:AG23"/>
  <sheetViews>
    <sheetView showGridLines="0" zoomScale="71" zoomScaleNormal="71" workbookViewId="0">
      <selection activeCell="D8" sqref="D8"/>
    </sheetView>
  </sheetViews>
  <sheetFormatPr defaultColWidth="8.83203125" defaultRowHeight="15.5" x14ac:dyDescent="0.35"/>
  <cols>
    <col min="1" max="1" width="2.83203125" customWidth="1"/>
    <col min="2" max="2" width="64.1640625" customWidth="1"/>
    <col min="3" max="3" width="3.6640625" style="16" bestFit="1" customWidth="1"/>
    <col min="4" max="4" width="25.6640625" bestFit="1" customWidth="1"/>
    <col min="5" max="5" width="30.1640625" bestFit="1" customWidth="1"/>
    <col min="6" max="6" width="49.5" customWidth="1"/>
    <col min="7" max="7" width="16.33203125" customWidth="1"/>
    <col min="8" max="8" width="17.83203125" bestFit="1" customWidth="1"/>
  </cols>
  <sheetData>
    <row r="1" spans="2:33" ht="31.25" customHeight="1" x14ac:dyDescent="0.35">
      <c r="B1" s="142" t="s">
        <v>263</v>
      </c>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row>
    <row r="2" spans="2:33" ht="10.25" customHeight="1" thickBot="1" x14ac:dyDescent="0.4">
      <c r="B2" s="15"/>
    </row>
    <row r="3" spans="2:33" s="17" customFormat="1" ht="33" customHeight="1" thickBot="1" x14ac:dyDescent="0.4">
      <c r="B3" s="63" t="s">
        <v>264</v>
      </c>
      <c r="C3" s="161" t="s">
        <v>71</v>
      </c>
      <c r="D3" s="162"/>
      <c r="E3" s="63" t="s">
        <v>4</v>
      </c>
      <c r="F3" s="63" t="s">
        <v>265</v>
      </c>
      <c r="G3" s="64" t="s">
        <v>368</v>
      </c>
      <c r="I3" s="33" t="s">
        <v>372</v>
      </c>
    </row>
    <row r="4" spans="2:33" ht="77.5" x14ac:dyDescent="0.35">
      <c r="B4" s="163" t="s">
        <v>266</v>
      </c>
      <c r="C4" s="125">
        <v>1</v>
      </c>
      <c r="D4" s="114" t="s">
        <v>267</v>
      </c>
      <c r="E4" s="115" t="s">
        <v>268</v>
      </c>
      <c r="F4" s="115" t="s">
        <v>269</v>
      </c>
      <c r="G4" s="116" t="s">
        <v>299</v>
      </c>
    </row>
    <row r="5" spans="2:33" ht="52.75" customHeight="1" x14ac:dyDescent="0.35">
      <c r="B5" s="164"/>
      <c r="C5" s="126">
        <v>2</v>
      </c>
      <c r="D5" s="97" t="s">
        <v>270</v>
      </c>
      <c r="E5" s="96" t="s">
        <v>271</v>
      </c>
      <c r="F5" s="96" t="s">
        <v>272</v>
      </c>
      <c r="G5" s="117" t="s">
        <v>300</v>
      </c>
    </row>
    <row r="6" spans="2:33" ht="69" customHeight="1" x14ac:dyDescent="0.35">
      <c r="B6" s="165" t="s">
        <v>348</v>
      </c>
      <c r="C6" s="126">
        <v>3</v>
      </c>
      <c r="D6" s="97" t="s">
        <v>273</v>
      </c>
      <c r="E6" s="96" t="s">
        <v>274</v>
      </c>
      <c r="F6" s="96" t="s">
        <v>275</v>
      </c>
      <c r="G6" s="117" t="s">
        <v>299</v>
      </c>
    </row>
    <row r="7" spans="2:33" ht="46.5" x14ac:dyDescent="0.35">
      <c r="B7" s="165"/>
      <c r="C7" s="126">
        <v>4</v>
      </c>
      <c r="D7" s="97" t="s">
        <v>276</v>
      </c>
      <c r="E7" s="96" t="s">
        <v>277</v>
      </c>
      <c r="F7" s="96" t="s">
        <v>278</v>
      </c>
      <c r="G7" s="117" t="s">
        <v>300</v>
      </c>
    </row>
    <row r="8" spans="2:33" ht="31" x14ac:dyDescent="0.35">
      <c r="B8" s="165"/>
      <c r="C8" s="126">
        <v>5</v>
      </c>
      <c r="D8" s="97" t="s">
        <v>279</v>
      </c>
      <c r="E8" s="96" t="s">
        <v>280</v>
      </c>
      <c r="F8" s="96" t="s">
        <v>281</v>
      </c>
      <c r="G8" s="117" t="s">
        <v>299</v>
      </c>
    </row>
    <row r="9" spans="2:33" ht="62.5" customHeight="1" x14ac:dyDescent="0.35">
      <c r="B9" s="165" t="s">
        <v>282</v>
      </c>
      <c r="C9" s="126">
        <v>6</v>
      </c>
      <c r="D9" s="97" t="s">
        <v>283</v>
      </c>
      <c r="E9" s="96" t="s">
        <v>284</v>
      </c>
      <c r="F9" s="96" t="s">
        <v>285</v>
      </c>
      <c r="G9" s="117" t="s">
        <v>299</v>
      </c>
      <c r="I9" s="37" t="s">
        <v>374</v>
      </c>
    </row>
    <row r="10" spans="2:33" ht="31" x14ac:dyDescent="0.35">
      <c r="B10" s="165"/>
      <c r="C10" s="126">
        <v>7</v>
      </c>
      <c r="D10" s="97" t="s">
        <v>286</v>
      </c>
      <c r="E10" s="96" t="s">
        <v>287</v>
      </c>
      <c r="F10" s="96" t="s">
        <v>288</v>
      </c>
      <c r="G10" s="117" t="s">
        <v>300</v>
      </c>
    </row>
    <row r="11" spans="2:33" ht="46.5" x14ac:dyDescent="0.35">
      <c r="B11" s="165"/>
      <c r="C11" s="126">
        <v>8</v>
      </c>
      <c r="D11" s="97" t="s">
        <v>289</v>
      </c>
      <c r="E11" s="98" t="s">
        <v>290</v>
      </c>
      <c r="F11" s="96" t="s">
        <v>291</v>
      </c>
      <c r="G11" s="117" t="s">
        <v>299</v>
      </c>
    </row>
    <row r="12" spans="2:33" ht="46.5" x14ac:dyDescent="0.35">
      <c r="B12" s="165"/>
      <c r="C12" s="126">
        <v>9</v>
      </c>
      <c r="D12" s="97" t="s">
        <v>292</v>
      </c>
      <c r="E12" s="96" t="s">
        <v>293</v>
      </c>
      <c r="F12" s="96" t="s">
        <v>294</v>
      </c>
      <c r="G12" s="117" t="s">
        <v>300</v>
      </c>
    </row>
    <row r="13" spans="2:33" ht="89" customHeight="1" x14ac:dyDescent="0.35">
      <c r="B13" s="96" t="s">
        <v>295</v>
      </c>
      <c r="C13" s="126">
        <v>10</v>
      </c>
      <c r="D13" s="97" t="s">
        <v>296</v>
      </c>
      <c r="E13" s="96" t="s">
        <v>297</v>
      </c>
      <c r="F13" s="96" t="s">
        <v>298</v>
      </c>
      <c r="G13" s="117" t="s">
        <v>300</v>
      </c>
    </row>
    <row r="14" spans="2:33" ht="16" thickBot="1" x14ac:dyDescent="0.4">
      <c r="G14" s="32">
        <f>COUNTIF(G4:G13,"Yes")</f>
        <v>5</v>
      </c>
    </row>
    <row r="15" spans="2:33" ht="16" thickBot="1" x14ac:dyDescent="0.4">
      <c r="F15" s="44" t="s">
        <v>369</v>
      </c>
      <c r="G15" s="45" t="str">
        <f>G14&amp;"/10"</f>
        <v>5/10</v>
      </c>
    </row>
    <row r="18" spans="2:4" x14ac:dyDescent="0.35">
      <c r="B18" s="35" t="s">
        <v>264</v>
      </c>
      <c r="C18" s="32"/>
      <c r="D18" s="35"/>
    </row>
    <row r="19" spans="2:4" x14ac:dyDescent="0.35">
      <c r="B19" s="35" t="s">
        <v>370</v>
      </c>
      <c r="C19" s="35">
        <f>COUNTIF($G$4:$G$5,"Yes")</f>
        <v>1</v>
      </c>
      <c r="D19" s="36">
        <f>C19/2</f>
        <v>0.5</v>
      </c>
    </row>
    <row r="20" spans="2:4" x14ac:dyDescent="0.35">
      <c r="B20" s="35" t="s">
        <v>373</v>
      </c>
      <c r="C20" s="35">
        <f>COUNTIF($G$6:$G$8,"Yes")</f>
        <v>2</v>
      </c>
      <c r="D20" s="36">
        <f>C20/3</f>
        <v>0.66666666666666663</v>
      </c>
    </row>
    <row r="21" spans="2:4" x14ac:dyDescent="0.35">
      <c r="B21" s="35" t="s">
        <v>371</v>
      </c>
      <c r="C21" s="35">
        <f>COUNTIF($G$9:$G$12,"Yes")</f>
        <v>2</v>
      </c>
      <c r="D21" s="36">
        <f>C21/4</f>
        <v>0.5</v>
      </c>
    </row>
    <row r="22" spans="2:4" x14ac:dyDescent="0.35">
      <c r="B22" s="35" t="s">
        <v>296</v>
      </c>
      <c r="C22" s="35">
        <f>COUNTIF($G$13,"Yes")</f>
        <v>0</v>
      </c>
      <c r="D22" s="36">
        <f>C22/1</f>
        <v>0</v>
      </c>
    </row>
    <row r="23" spans="2:4" x14ac:dyDescent="0.35">
      <c r="B23" s="35"/>
      <c r="C23" s="32"/>
      <c r="D23" s="35"/>
    </row>
  </sheetData>
  <mergeCells count="5">
    <mergeCell ref="B1:AG1"/>
    <mergeCell ref="C3:D3"/>
    <mergeCell ref="B4:B5"/>
    <mergeCell ref="B6:B8"/>
    <mergeCell ref="B9:B12"/>
  </mergeCells>
  <conditionalFormatting sqref="G4:G13">
    <cfRule type="cellIs" dxfId="27" priority="1" operator="equal">
      <formula>"No"</formula>
    </cfRule>
  </conditionalFormatting>
  <dataValidations count="1">
    <dataValidation type="list" allowBlank="1" showInputMessage="1" showErrorMessage="1" sqref="G4:G13" xr:uid="{71065774-695D-A249-8380-7FE47A128FFA}">
      <formula1>"Yes,No"</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F3671-81C9-974C-B88D-E54149054A16}">
  <sheetPr codeName="Sheet10">
    <tabColor theme="1" tint="4.9989318521683403E-2"/>
  </sheetPr>
  <dimension ref="B1:AD55"/>
  <sheetViews>
    <sheetView showGridLines="0" zoomScale="30" zoomScaleNormal="70" workbookViewId="0">
      <pane ySplit="5" topLeftCell="A34" activePane="bottomLeft" state="frozen"/>
      <selection pane="bottomLeft" activeCell="I53" sqref="I53"/>
    </sheetView>
  </sheetViews>
  <sheetFormatPr defaultColWidth="10.83203125" defaultRowHeight="15.75" customHeight="1" x14ac:dyDescent="0.35"/>
  <cols>
    <col min="1" max="1" width="2.83203125" style="2" customWidth="1"/>
    <col min="2" max="2" width="19" style="2" customWidth="1"/>
    <col min="3" max="3" width="19" style="11" customWidth="1"/>
    <col min="4" max="4" width="42.1640625" style="41" customWidth="1"/>
    <col min="5" max="5" width="73.83203125" style="2" customWidth="1"/>
    <col min="6" max="6" width="32" style="4" customWidth="1"/>
    <col min="7" max="7" width="47.33203125" style="4" customWidth="1"/>
    <col min="8" max="14" width="6" style="3" customWidth="1"/>
    <col min="15" max="26" width="6" style="81" customWidth="1"/>
    <col min="27" max="27" width="18.33203125" style="81" customWidth="1"/>
    <col min="28" max="28" width="12.5" style="3" customWidth="1"/>
    <col min="29" max="29" width="10" style="3" customWidth="1"/>
    <col min="30" max="30" width="73.6640625" style="4" customWidth="1"/>
    <col min="31" max="16384" width="10.83203125" style="2"/>
  </cols>
  <sheetData>
    <row r="1" spans="2:30" ht="30.5" customHeight="1" x14ac:dyDescent="0.35">
      <c r="B1" s="142" t="s">
        <v>68</v>
      </c>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8"/>
    </row>
    <row r="2" spans="2:30" ht="10.75" customHeight="1" thickBot="1" x14ac:dyDescent="0.4">
      <c r="B2" s="9"/>
      <c r="O2" s="3"/>
      <c r="P2" s="3"/>
      <c r="Q2" s="3"/>
      <c r="R2" s="3"/>
      <c r="S2" s="3"/>
      <c r="T2" s="3"/>
      <c r="U2" s="3"/>
      <c r="V2" s="3"/>
      <c r="W2" s="3"/>
      <c r="X2" s="3"/>
      <c r="Y2" s="3"/>
      <c r="Z2" s="3"/>
      <c r="AA2" s="3"/>
      <c r="AD2" s="10"/>
    </row>
    <row r="3" spans="2:30" s="11" customFormat="1" ht="15.5" x14ac:dyDescent="0.35">
      <c r="B3" s="174" t="s">
        <v>69</v>
      </c>
      <c r="C3" s="180" t="s">
        <v>71</v>
      </c>
      <c r="D3" s="180" t="s">
        <v>70</v>
      </c>
      <c r="E3" s="180" t="s">
        <v>4</v>
      </c>
      <c r="F3" s="188" t="s">
        <v>384</v>
      </c>
      <c r="G3" s="188"/>
      <c r="H3" s="203" t="s">
        <v>72</v>
      </c>
      <c r="I3" s="204"/>
      <c r="J3" s="205"/>
      <c r="K3" s="189" t="s">
        <v>73</v>
      </c>
      <c r="L3" s="190"/>
      <c r="M3" s="190"/>
      <c r="N3" s="191"/>
      <c r="O3" s="192" t="s">
        <v>156</v>
      </c>
      <c r="P3" s="193"/>
      <c r="Q3" s="193"/>
      <c r="R3" s="193"/>
      <c r="S3" s="193"/>
      <c r="T3" s="193"/>
      <c r="U3" s="193"/>
      <c r="V3" s="193"/>
      <c r="W3" s="193"/>
      <c r="X3" s="193"/>
      <c r="Y3" s="193"/>
      <c r="Z3" s="194"/>
      <c r="AA3" s="92" t="s">
        <v>385</v>
      </c>
      <c r="AB3" s="187" t="s">
        <v>387</v>
      </c>
      <c r="AC3" s="187"/>
      <c r="AD3" s="177" t="s">
        <v>378</v>
      </c>
    </row>
    <row r="4" spans="2:30" s="11" customFormat="1" ht="32" customHeight="1" x14ac:dyDescent="0.35">
      <c r="B4" s="175"/>
      <c r="C4" s="181"/>
      <c r="D4" s="181"/>
      <c r="E4" s="181"/>
      <c r="F4" s="199" t="s">
        <v>386</v>
      </c>
      <c r="G4" s="200"/>
      <c r="H4" s="206"/>
      <c r="I4" s="207"/>
      <c r="J4" s="208"/>
      <c r="K4" s="183" t="s">
        <v>379</v>
      </c>
      <c r="L4" s="184"/>
      <c r="M4" s="184"/>
      <c r="N4" s="185"/>
      <c r="O4" s="197" t="s">
        <v>153</v>
      </c>
      <c r="P4" s="198"/>
      <c r="Q4" s="198"/>
      <c r="R4" s="198" t="s">
        <v>154</v>
      </c>
      <c r="S4" s="198"/>
      <c r="T4" s="198"/>
      <c r="U4" s="198"/>
      <c r="V4" s="198"/>
      <c r="W4" s="198"/>
      <c r="X4" s="198" t="s">
        <v>155</v>
      </c>
      <c r="Y4" s="198"/>
      <c r="Z4" s="198"/>
      <c r="AA4" s="195" t="s">
        <v>400</v>
      </c>
      <c r="AB4" s="195" t="s">
        <v>81</v>
      </c>
      <c r="AC4" s="195" t="s">
        <v>82</v>
      </c>
      <c r="AD4" s="178"/>
    </row>
    <row r="5" spans="2:30" s="11" customFormat="1" ht="186" customHeight="1" thickBot="1" x14ac:dyDescent="0.4">
      <c r="B5" s="176"/>
      <c r="C5" s="182"/>
      <c r="D5" s="182"/>
      <c r="E5" s="182"/>
      <c r="F5" s="201"/>
      <c r="G5" s="202"/>
      <c r="H5" s="65" t="s">
        <v>74</v>
      </c>
      <c r="I5" s="65" t="s">
        <v>75</v>
      </c>
      <c r="J5" s="65" t="s">
        <v>76</v>
      </c>
      <c r="K5" s="91" t="s">
        <v>158</v>
      </c>
      <c r="L5" s="91" t="s">
        <v>159</v>
      </c>
      <c r="M5" s="91" t="s">
        <v>160</v>
      </c>
      <c r="N5" s="91" t="s">
        <v>157</v>
      </c>
      <c r="O5" s="65" t="s">
        <v>161</v>
      </c>
      <c r="P5" s="65" t="s">
        <v>77</v>
      </c>
      <c r="Q5" s="65" t="s">
        <v>16</v>
      </c>
      <c r="R5" s="65" t="s">
        <v>10</v>
      </c>
      <c r="S5" s="65" t="s">
        <v>11</v>
      </c>
      <c r="T5" s="65" t="s">
        <v>12</v>
      </c>
      <c r="U5" s="65" t="s">
        <v>321</v>
      </c>
      <c r="V5" s="65" t="s">
        <v>13</v>
      </c>
      <c r="W5" s="65" t="s">
        <v>14</v>
      </c>
      <c r="X5" s="65" t="s">
        <v>78</v>
      </c>
      <c r="Y5" s="65" t="s">
        <v>79</v>
      </c>
      <c r="Z5" s="65" t="s">
        <v>80</v>
      </c>
      <c r="AA5" s="196"/>
      <c r="AB5" s="196"/>
      <c r="AC5" s="196"/>
      <c r="AD5" s="179"/>
    </row>
    <row r="6" spans="2:30" s="11" customFormat="1" ht="79.5" customHeight="1" x14ac:dyDescent="0.35">
      <c r="B6" s="173" t="s">
        <v>303</v>
      </c>
      <c r="C6" s="58" t="s">
        <v>377</v>
      </c>
      <c r="D6" s="59" t="s">
        <v>180</v>
      </c>
      <c r="E6" s="107" t="s">
        <v>302</v>
      </c>
      <c r="F6" s="120" t="s">
        <v>22</v>
      </c>
      <c r="G6" s="121" t="s">
        <v>22</v>
      </c>
      <c r="H6" s="76"/>
      <c r="I6" s="76"/>
      <c r="J6" s="60" t="s">
        <v>84</v>
      </c>
      <c r="K6" s="82" t="s">
        <v>322</v>
      </c>
      <c r="L6" s="82"/>
      <c r="M6" s="82"/>
      <c r="N6" s="82" t="s">
        <v>322</v>
      </c>
      <c r="O6" s="83" t="s">
        <v>84</v>
      </c>
      <c r="P6" s="83" t="s">
        <v>84</v>
      </c>
      <c r="Q6" s="83" t="s">
        <v>84</v>
      </c>
      <c r="R6" s="83" t="s">
        <v>84</v>
      </c>
      <c r="S6" s="83" t="s">
        <v>84</v>
      </c>
      <c r="T6" s="83" t="s">
        <v>84</v>
      </c>
      <c r="U6" s="83" t="s">
        <v>84</v>
      </c>
      <c r="V6" s="83" t="s">
        <v>84</v>
      </c>
      <c r="W6" s="83" t="s">
        <v>84</v>
      </c>
      <c r="X6" s="83" t="s">
        <v>84</v>
      </c>
      <c r="Y6" s="83" t="s">
        <v>84</v>
      </c>
      <c r="Z6" s="83" t="s">
        <v>84</v>
      </c>
      <c r="AA6" s="93"/>
      <c r="AB6" s="61" t="s">
        <v>22</v>
      </c>
      <c r="AC6" s="61" t="s">
        <v>22</v>
      </c>
      <c r="AD6" s="62"/>
    </row>
    <row r="7" spans="2:30" ht="90.5" customHeight="1" x14ac:dyDescent="0.35">
      <c r="B7" s="168"/>
      <c r="C7" s="166" t="s">
        <v>376</v>
      </c>
      <c r="D7" s="48" t="s">
        <v>83</v>
      </c>
      <c r="E7" s="108" t="s">
        <v>399</v>
      </c>
      <c r="F7" s="186" t="s">
        <v>352</v>
      </c>
      <c r="G7" s="170" t="s">
        <v>181</v>
      </c>
      <c r="H7" s="77"/>
      <c r="I7" s="77"/>
      <c r="J7" s="60" t="s">
        <v>84</v>
      </c>
      <c r="K7" s="84" t="s">
        <v>322</v>
      </c>
      <c r="L7" s="84" t="s">
        <v>327</v>
      </c>
      <c r="M7" s="84" t="s">
        <v>327</v>
      </c>
      <c r="N7" s="84" t="s">
        <v>322</v>
      </c>
      <c r="O7" s="85" t="s">
        <v>84</v>
      </c>
      <c r="P7" s="85" t="s">
        <v>84</v>
      </c>
      <c r="Q7" s="85" t="s">
        <v>84</v>
      </c>
      <c r="R7" s="85"/>
      <c r="S7" s="85"/>
      <c r="T7" s="85"/>
      <c r="U7" s="85"/>
      <c r="V7" s="85"/>
      <c r="W7" s="85"/>
      <c r="X7" s="85"/>
      <c r="Y7" s="85"/>
      <c r="Z7" s="85"/>
      <c r="AA7" s="61" t="s">
        <v>22</v>
      </c>
      <c r="AB7" s="49"/>
      <c r="AC7" s="49"/>
      <c r="AD7" s="106"/>
    </row>
    <row r="8" spans="2:30" ht="103" customHeight="1" x14ac:dyDescent="0.35">
      <c r="B8" s="168"/>
      <c r="C8" s="166"/>
      <c r="D8" s="48" t="s">
        <v>210</v>
      </c>
      <c r="E8" s="108" t="s">
        <v>182</v>
      </c>
      <c r="F8" s="186"/>
      <c r="G8" s="170"/>
      <c r="H8" s="77"/>
      <c r="I8" s="77"/>
      <c r="J8" s="60" t="s">
        <v>84</v>
      </c>
      <c r="K8" s="84" t="s">
        <v>322</v>
      </c>
      <c r="L8" s="84"/>
      <c r="M8" s="84"/>
      <c r="N8" s="84" t="s">
        <v>322</v>
      </c>
      <c r="O8" s="85" t="s">
        <v>84</v>
      </c>
      <c r="P8" s="85" t="s">
        <v>84</v>
      </c>
      <c r="Q8" s="85" t="s">
        <v>84</v>
      </c>
      <c r="R8" s="85"/>
      <c r="S8" s="85"/>
      <c r="T8" s="85"/>
      <c r="U8" s="85"/>
      <c r="V8" s="85"/>
      <c r="W8" s="85"/>
      <c r="X8" s="85" t="s">
        <v>84</v>
      </c>
      <c r="Y8" s="85" t="s">
        <v>84</v>
      </c>
      <c r="Z8" s="85" t="s">
        <v>84</v>
      </c>
      <c r="AA8" s="61" t="s">
        <v>22</v>
      </c>
      <c r="AB8" s="49"/>
      <c r="AC8" s="49"/>
      <c r="AD8" s="106"/>
    </row>
    <row r="9" spans="2:30" ht="127" customHeight="1" x14ac:dyDescent="0.35">
      <c r="B9" s="168"/>
      <c r="C9" s="166" t="s">
        <v>85</v>
      </c>
      <c r="D9" s="50" t="s">
        <v>86</v>
      </c>
      <c r="E9" s="109" t="s">
        <v>87</v>
      </c>
      <c r="F9" s="53" t="s">
        <v>228</v>
      </c>
      <c r="G9" s="53" t="s">
        <v>227</v>
      </c>
      <c r="H9" s="77"/>
      <c r="I9" s="77"/>
      <c r="J9" s="60" t="s">
        <v>84</v>
      </c>
      <c r="K9" s="84" t="s">
        <v>327</v>
      </c>
      <c r="L9" s="84" t="s">
        <v>327</v>
      </c>
      <c r="M9" s="84" t="s">
        <v>327</v>
      </c>
      <c r="N9" s="84" t="s">
        <v>327</v>
      </c>
      <c r="O9" s="85"/>
      <c r="P9" s="86"/>
      <c r="Q9" s="85"/>
      <c r="R9" s="85" t="s">
        <v>84</v>
      </c>
      <c r="S9" s="85" t="s">
        <v>84</v>
      </c>
      <c r="T9" s="85" t="s">
        <v>84</v>
      </c>
      <c r="U9" s="85" t="s">
        <v>84</v>
      </c>
      <c r="V9" s="85" t="s">
        <v>84</v>
      </c>
      <c r="W9" s="85" t="s">
        <v>84</v>
      </c>
      <c r="X9" s="85"/>
      <c r="Y9" s="85"/>
      <c r="Z9" s="85"/>
      <c r="AA9" s="61" t="s">
        <v>22</v>
      </c>
      <c r="AB9" s="49"/>
      <c r="AC9" s="49"/>
      <c r="AD9" s="106"/>
    </row>
    <row r="10" spans="2:30" ht="107.5" customHeight="1" x14ac:dyDescent="0.35">
      <c r="B10" s="168"/>
      <c r="C10" s="166"/>
      <c r="D10" s="50" t="s">
        <v>183</v>
      </c>
      <c r="E10" s="109" t="s">
        <v>211</v>
      </c>
      <c r="F10" s="53" t="s">
        <v>184</v>
      </c>
      <c r="G10" s="53" t="s">
        <v>88</v>
      </c>
      <c r="H10" s="77"/>
      <c r="I10" s="77"/>
      <c r="J10" s="60" t="s">
        <v>84</v>
      </c>
      <c r="K10" s="84"/>
      <c r="L10" s="84"/>
      <c r="M10" s="84"/>
      <c r="N10" s="84"/>
      <c r="O10" s="85"/>
      <c r="P10" s="86"/>
      <c r="Q10" s="85"/>
      <c r="R10" s="85" t="s">
        <v>84</v>
      </c>
      <c r="S10" s="85" t="s">
        <v>84</v>
      </c>
      <c r="T10" s="85" t="s">
        <v>84</v>
      </c>
      <c r="U10" s="85"/>
      <c r="V10" s="85"/>
      <c r="W10" s="85"/>
      <c r="X10" s="85"/>
      <c r="Y10" s="85"/>
      <c r="Z10" s="85"/>
      <c r="AA10" s="61" t="s">
        <v>22</v>
      </c>
      <c r="AB10" s="49"/>
      <c r="AC10" s="49"/>
      <c r="AD10" s="106"/>
    </row>
    <row r="11" spans="2:30" ht="123" customHeight="1" x14ac:dyDescent="0.35">
      <c r="B11" s="168"/>
      <c r="C11" s="47" t="s">
        <v>185</v>
      </c>
      <c r="D11" s="50" t="s">
        <v>179</v>
      </c>
      <c r="E11" s="109" t="s">
        <v>89</v>
      </c>
      <c r="F11" s="53" t="s">
        <v>90</v>
      </c>
      <c r="G11" s="53" t="s">
        <v>416</v>
      </c>
      <c r="H11" s="77"/>
      <c r="I11" s="77"/>
      <c r="J11" s="60" t="s">
        <v>84</v>
      </c>
      <c r="K11" s="84" t="s">
        <v>327</v>
      </c>
      <c r="L11" s="84" t="s">
        <v>327</v>
      </c>
      <c r="M11" s="84" t="s">
        <v>327</v>
      </c>
      <c r="N11" s="84" t="s">
        <v>327</v>
      </c>
      <c r="O11" s="85"/>
      <c r="P11" s="85"/>
      <c r="Q11" s="85"/>
      <c r="R11" s="85" t="s">
        <v>84</v>
      </c>
      <c r="S11" s="85" t="s">
        <v>84</v>
      </c>
      <c r="T11" s="85" t="s">
        <v>84</v>
      </c>
      <c r="U11" s="85" t="s">
        <v>84</v>
      </c>
      <c r="V11" s="85" t="s">
        <v>84</v>
      </c>
      <c r="W11" s="85" t="s">
        <v>84</v>
      </c>
      <c r="X11" s="85"/>
      <c r="Y11" s="85"/>
      <c r="Z11" s="85"/>
      <c r="AA11" s="61" t="s">
        <v>22</v>
      </c>
      <c r="AB11" s="49"/>
      <c r="AC11" s="49"/>
      <c r="AD11" s="106"/>
    </row>
    <row r="12" spans="2:30" ht="88.5" customHeight="1" x14ac:dyDescent="0.35">
      <c r="B12" s="169"/>
      <c r="C12" s="47" t="s">
        <v>186</v>
      </c>
      <c r="D12" s="50" t="s">
        <v>353</v>
      </c>
      <c r="E12" s="109" t="s">
        <v>187</v>
      </c>
      <c r="F12" s="53" t="s">
        <v>92</v>
      </c>
      <c r="G12" s="53"/>
      <c r="H12" s="77"/>
      <c r="I12" s="77"/>
      <c r="J12" s="60" t="s">
        <v>84</v>
      </c>
      <c r="K12" s="84"/>
      <c r="L12" s="84"/>
      <c r="M12" s="84"/>
      <c r="N12" s="84"/>
      <c r="O12" s="85" t="s">
        <v>84</v>
      </c>
      <c r="P12" s="85" t="s">
        <v>84</v>
      </c>
      <c r="Q12" s="85" t="s">
        <v>84</v>
      </c>
      <c r="R12" s="85" t="s">
        <v>84</v>
      </c>
      <c r="S12" s="85" t="s">
        <v>84</v>
      </c>
      <c r="T12" s="85" t="s">
        <v>84</v>
      </c>
      <c r="U12" s="85" t="s">
        <v>84</v>
      </c>
      <c r="V12" s="85" t="s">
        <v>84</v>
      </c>
      <c r="W12" s="85" t="s">
        <v>84</v>
      </c>
      <c r="X12" s="85"/>
      <c r="Y12" s="85"/>
      <c r="Z12" s="85" t="s">
        <v>84</v>
      </c>
      <c r="AA12" s="61" t="s">
        <v>22</v>
      </c>
      <c r="AB12" s="49"/>
      <c r="AC12" s="49"/>
      <c r="AD12" s="106"/>
    </row>
    <row r="13" spans="2:30" ht="140" customHeight="1" x14ac:dyDescent="0.35">
      <c r="B13" s="167" t="s">
        <v>305</v>
      </c>
      <c r="C13" s="46" t="s">
        <v>377</v>
      </c>
      <c r="D13" s="51" t="s">
        <v>188</v>
      </c>
      <c r="E13" s="110" t="s">
        <v>474</v>
      </c>
      <c r="F13" s="112" t="s">
        <v>22</v>
      </c>
      <c r="G13" s="112" t="s">
        <v>22</v>
      </c>
      <c r="H13" s="77"/>
      <c r="I13" s="77"/>
      <c r="J13" s="60" t="s">
        <v>84</v>
      </c>
      <c r="K13" s="84" t="s">
        <v>322</v>
      </c>
      <c r="L13" s="84"/>
      <c r="M13" s="84"/>
      <c r="N13" s="84"/>
      <c r="O13" s="85"/>
      <c r="P13" s="85"/>
      <c r="Q13" s="85"/>
      <c r="R13" s="85" t="s">
        <v>84</v>
      </c>
      <c r="S13" s="85" t="s">
        <v>84</v>
      </c>
      <c r="T13" s="85" t="s">
        <v>84</v>
      </c>
      <c r="U13" s="85" t="s">
        <v>84</v>
      </c>
      <c r="V13" s="85" t="s">
        <v>84</v>
      </c>
      <c r="W13" s="85" t="s">
        <v>84</v>
      </c>
      <c r="X13" s="85" t="s">
        <v>84</v>
      </c>
      <c r="Y13" s="85" t="s">
        <v>84</v>
      </c>
      <c r="Z13" s="85" t="s">
        <v>84</v>
      </c>
      <c r="AA13" s="94"/>
      <c r="AB13" s="52" t="s">
        <v>22</v>
      </c>
      <c r="AC13" s="52" t="s">
        <v>22</v>
      </c>
      <c r="AD13" s="53"/>
    </row>
    <row r="14" spans="2:30" ht="122.5" customHeight="1" x14ac:dyDescent="0.35">
      <c r="B14" s="168"/>
      <c r="C14" s="47" t="s">
        <v>91</v>
      </c>
      <c r="D14" s="50" t="s">
        <v>231</v>
      </c>
      <c r="E14" s="109" t="s">
        <v>232</v>
      </c>
      <c r="F14" s="53" t="s">
        <v>92</v>
      </c>
      <c r="G14" s="53"/>
      <c r="H14" s="77"/>
      <c r="I14" s="77"/>
      <c r="J14" s="60" t="s">
        <v>84</v>
      </c>
      <c r="K14" s="84" t="s">
        <v>327</v>
      </c>
      <c r="L14" s="84" t="s">
        <v>327</v>
      </c>
      <c r="M14" s="84" t="s">
        <v>327</v>
      </c>
      <c r="N14" s="84" t="s">
        <v>327</v>
      </c>
      <c r="O14" s="85"/>
      <c r="P14" s="85"/>
      <c r="Q14" s="85"/>
      <c r="R14" s="85" t="s">
        <v>84</v>
      </c>
      <c r="S14" s="85" t="s">
        <v>84</v>
      </c>
      <c r="T14" s="85" t="s">
        <v>84</v>
      </c>
      <c r="U14" s="85" t="s">
        <v>84</v>
      </c>
      <c r="V14" s="85" t="s">
        <v>84</v>
      </c>
      <c r="W14" s="85" t="s">
        <v>84</v>
      </c>
      <c r="X14" s="85" t="s">
        <v>84</v>
      </c>
      <c r="Y14" s="85" t="s">
        <v>84</v>
      </c>
      <c r="Z14" s="85"/>
      <c r="AA14" s="52" t="s">
        <v>22</v>
      </c>
      <c r="AB14" s="49"/>
      <c r="AC14" s="49"/>
      <c r="AD14" s="106"/>
    </row>
    <row r="15" spans="2:30" ht="77.5" x14ac:dyDescent="0.35">
      <c r="B15" s="168"/>
      <c r="C15" s="47" t="s">
        <v>11</v>
      </c>
      <c r="D15" s="50" t="s">
        <v>189</v>
      </c>
      <c r="E15" s="109" t="s">
        <v>475</v>
      </c>
      <c r="F15" s="53" t="s">
        <v>212</v>
      </c>
      <c r="G15" s="53" t="s">
        <v>213</v>
      </c>
      <c r="H15" s="77"/>
      <c r="I15" s="77"/>
      <c r="J15" s="60" t="s">
        <v>84</v>
      </c>
      <c r="K15" s="84"/>
      <c r="L15" s="84"/>
      <c r="M15" s="84"/>
      <c r="N15" s="84"/>
      <c r="O15" s="85"/>
      <c r="P15" s="85"/>
      <c r="Q15" s="85"/>
      <c r="R15" s="85" t="s">
        <v>84</v>
      </c>
      <c r="S15" s="85" t="s">
        <v>84</v>
      </c>
      <c r="T15" s="85" t="s">
        <v>84</v>
      </c>
      <c r="U15" s="85" t="s">
        <v>84</v>
      </c>
      <c r="V15" s="85" t="s">
        <v>84</v>
      </c>
      <c r="W15" s="85" t="s">
        <v>84</v>
      </c>
      <c r="X15" s="85"/>
      <c r="Y15" s="85" t="s">
        <v>84</v>
      </c>
      <c r="Z15" s="85" t="s">
        <v>84</v>
      </c>
      <c r="AA15" s="52" t="s">
        <v>22</v>
      </c>
      <c r="AB15" s="49"/>
      <c r="AC15" s="49"/>
      <c r="AD15" s="106"/>
    </row>
    <row r="16" spans="2:30" ht="166" customHeight="1" x14ac:dyDescent="0.35">
      <c r="B16" s="168"/>
      <c r="C16" s="166" t="s">
        <v>233</v>
      </c>
      <c r="D16" s="50" t="s">
        <v>93</v>
      </c>
      <c r="E16" s="109" t="s">
        <v>94</v>
      </c>
      <c r="F16" s="53" t="s">
        <v>92</v>
      </c>
      <c r="G16" s="53"/>
      <c r="H16" s="77"/>
      <c r="I16" s="77"/>
      <c r="J16" s="60" t="s">
        <v>84</v>
      </c>
      <c r="K16" s="84" t="s">
        <v>322</v>
      </c>
      <c r="L16" s="84"/>
      <c r="M16" s="84"/>
      <c r="N16" s="84"/>
      <c r="O16" s="85"/>
      <c r="P16" s="85"/>
      <c r="Q16" s="85"/>
      <c r="R16" s="85" t="s">
        <v>84</v>
      </c>
      <c r="S16" s="85" t="s">
        <v>84</v>
      </c>
      <c r="T16" s="85" t="s">
        <v>84</v>
      </c>
      <c r="U16" s="85" t="s">
        <v>84</v>
      </c>
      <c r="V16" s="85" t="s">
        <v>84</v>
      </c>
      <c r="W16" s="85" t="s">
        <v>84</v>
      </c>
      <c r="X16" s="85"/>
      <c r="Y16" s="85"/>
      <c r="Z16" s="85"/>
      <c r="AA16" s="52" t="s">
        <v>22</v>
      </c>
      <c r="AB16" s="49"/>
      <c r="AC16" s="49"/>
      <c r="AD16" s="106"/>
    </row>
    <row r="17" spans="2:30" ht="95" customHeight="1" x14ac:dyDescent="0.35">
      <c r="B17" s="169"/>
      <c r="C17" s="166"/>
      <c r="D17" s="54" t="s">
        <v>234</v>
      </c>
      <c r="E17" s="111" t="s">
        <v>235</v>
      </c>
      <c r="F17" s="53" t="s">
        <v>236</v>
      </c>
      <c r="G17" s="53" t="s">
        <v>480</v>
      </c>
      <c r="H17" s="77"/>
      <c r="I17" s="77"/>
      <c r="J17" s="60" t="s">
        <v>84</v>
      </c>
      <c r="K17" s="84"/>
      <c r="L17" s="84"/>
      <c r="M17" s="84"/>
      <c r="N17" s="84"/>
      <c r="O17" s="85"/>
      <c r="P17" s="85"/>
      <c r="Q17" s="85"/>
      <c r="R17" s="85" t="s">
        <v>84</v>
      </c>
      <c r="S17" s="85" t="s">
        <v>84</v>
      </c>
      <c r="T17" s="85" t="s">
        <v>84</v>
      </c>
      <c r="U17" s="85" t="s">
        <v>84</v>
      </c>
      <c r="V17" s="85" t="s">
        <v>84</v>
      </c>
      <c r="W17" s="85" t="s">
        <v>84</v>
      </c>
      <c r="X17" s="85"/>
      <c r="Y17" s="85"/>
      <c r="Z17" s="85"/>
      <c r="AA17" s="52" t="s">
        <v>22</v>
      </c>
      <c r="AB17" s="49"/>
      <c r="AC17" s="49"/>
      <c r="AD17" s="106"/>
    </row>
    <row r="18" spans="2:30" ht="93" x14ac:dyDescent="0.35">
      <c r="B18" s="167" t="s">
        <v>304</v>
      </c>
      <c r="C18" s="46" t="s">
        <v>377</v>
      </c>
      <c r="D18" s="51" t="s">
        <v>306</v>
      </c>
      <c r="E18" s="110" t="s">
        <v>394</v>
      </c>
      <c r="F18" s="112" t="s">
        <v>22</v>
      </c>
      <c r="G18" s="112" t="s">
        <v>22</v>
      </c>
      <c r="H18" s="77"/>
      <c r="I18" s="77"/>
      <c r="J18" s="60" t="s">
        <v>84</v>
      </c>
      <c r="K18" s="84" t="s">
        <v>322</v>
      </c>
      <c r="L18" s="84"/>
      <c r="M18" s="84"/>
      <c r="N18" s="84" t="s">
        <v>322</v>
      </c>
      <c r="O18" s="85"/>
      <c r="P18" s="85"/>
      <c r="Q18" s="85"/>
      <c r="R18" s="85" t="s">
        <v>84</v>
      </c>
      <c r="S18" s="85" t="s">
        <v>84</v>
      </c>
      <c r="T18" s="85" t="s">
        <v>84</v>
      </c>
      <c r="U18" s="85" t="s">
        <v>84</v>
      </c>
      <c r="V18" s="85"/>
      <c r="W18" s="85"/>
      <c r="X18" s="85"/>
      <c r="Y18" s="85"/>
      <c r="Z18" s="85" t="s">
        <v>84</v>
      </c>
      <c r="AA18" s="94"/>
      <c r="AB18" s="52" t="s">
        <v>22</v>
      </c>
      <c r="AC18" s="52" t="s">
        <v>22</v>
      </c>
      <c r="AD18" s="53"/>
    </row>
    <row r="19" spans="2:30" ht="83.5" customHeight="1" x14ac:dyDescent="0.35">
      <c r="B19" s="168"/>
      <c r="C19" s="47" t="s">
        <v>223</v>
      </c>
      <c r="D19" s="50" t="s">
        <v>190</v>
      </c>
      <c r="E19" s="109" t="s">
        <v>191</v>
      </c>
      <c r="F19" s="53" t="s">
        <v>354</v>
      </c>
      <c r="G19" s="53" t="s">
        <v>96</v>
      </c>
      <c r="H19" s="77"/>
      <c r="I19" s="77"/>
      <c r="J19" s="60" t="s">
        <v>84</v>
      </c>
      <c r="K19" s="84"/>
      <c r="L19" s="84"/>
      <c r="M19" s="84"/>
      <c r="N19" s="84"/>
      <c r="O19" s="85"/>
      <c r="P19" s="85"/>
      <c r="Q19" s="85"/>
      <c r="R19" s="85" t="s">
        <v>84</v>
      </c>
      <c r="S19" s="85"/>
      <c r="T19" s="85" t="s">
        <v>84</v>
      </c>
      <c r="U19" s="85"/>
      <c r="V19" s="85"/>
      <c r="W19" s="85"/>
      <c r="X19" s="85"/>
      <c r="Y19" s="85"/>
      <c r="Z19" s="85"/>
      <c r="AA19" s="52" t="s">
        <v>22</v>
      </c>
      <c r="AB19" s="49"/>
      <c r="AC19" s="49"/>
      <c r="AD19" s="106"/>
    </row>
    <row r="20" spans="2:30" ht="113" customHeight="1" collapsed="1" x14ac:dyDescent="0.35">
      <c r="B20" s="168"/>
      <c r="C20" s="166" t="s">
        <v>193</v>
      </c>
      <c r="D20" s="50" t="s">
        <v>192</v>
      </c>
      <c r="E20" s="109" t="s">
        <v>412</v>
      </c>
      <c r="F20" s="53" t="s">
        <v>224</v>
      </c>
      <c r="G20" s="53" t="s">
        <v>95</v>
      </c>
      <c r="H20" s="122"/>
      <c r="I20" s="77"/>
      <c r="J20" s="60" t="s">
        <v>84</v>
      </c>
      <c r="K20" s="84" t="s">
        <v>322</v>
      </c>
      <c r="L20" s="84" t="s">
        <v>327</v>
      </c>
      <c r="M20" s="84" t="s">
        <v>327</v>
      </c>
      <c r="N20" s="84" t="s">
        <v>322</v>
      </c>
      <c r="O20" s="85"/>
      <c r="P20" s="85"/>
      <c r="Q20" s="85"/>
      <c r="R20" s="85" t="s">
        <v>84</v>
      </c>
      <c r="S20" s="85" t="s">
        <v>84</v>
      </c>
      <c r="T20" s="85"/>
      <c r="U20" s="85"/>
      <c r="V20" s="85"/>
      <c r="W20" s="85"/>
      <c r="X20" s="85"/>
      <c r="Y20" s="85"/>
      <c r="Z20" s="85"/>
      <c r="AA20" s="52" t="s">
        <v>22</v>
      </c>
      <c r="AB20" s="49"/>
      <c r="AC20" s="49"/>
      <c r="AD20" s="106"/>
    </row>
    <row r="21" spans="2:30" ht="46.5" x14ac:dyDescent="0.35">
      <c r="B21" s="168"/>
      <c r="C21" s="166"/>
      <c r="D21" s="50" t="s">
        <v>194</v>
      </c>
      <c r="E21" s="109" t="s">
        <v>97</v>
      </c>
      <c r="F21" s="53" t="s">
        <v>225</v>
      </c>
      <c r="G21" s="53" t="s">
        <v>226</v>
      </c>
      <c r="H21" s="77"/>
      <c r="I21" s="77"/>
      <c r="J21" s="60" t="s">
        <v>84</v>
      </c>
      <c r="K21" s="84"/>
      <c r="L21" s="84"/>
      <c r="M21" s="84"/>
      <c r="N21" s="84"/>
      <c r="O21" s="85"/>
      <c r="P21" s="85"/>
      <c r="Q21" s="85"/>
      <c r="R21" s="85" t="s">
        <v>84</v>
      </c>
      <c r="S21" s="85" t="s">
        <v>84</v>
      </c>
      <c r="T21" s="85"/>
      <c r="U21" s="85"/>
      <c r="V21" s="85"/>
      <c r="W21" s="85"/>
      <c r="X21" s="85"/>
      <c r="Y21" s="85"/>
      <c r="Z21" s="85" t="s">
        <v>84</v>
      </c>
      <c r="AA21" s="52" t="s">
        <v>22</v>
      </c>
      <c r="AB21" s="49"/>
      <c r="AC21" s="49"/>
      <c r="AD21" s="106"/>
    </row>
    <row r="22" spans="2:30" ht="108" customHeight="1" x14ac:dyDescent="0.35">
      <c r="B22" s="169"/>
      <c r="C22" s="47" t="s">
        <v>195</v>
      </c>
      <c r="D22" s="50" t="s">
        <v>196</v>
      </c>
      <c r="E22" s="109" t="s">
        <v>214</v>
      </c>
      <c r="F22" s="53" t="s">
        <v>92</v>
      </c>
      <c r="G22" s="118"/>
      <c r="H22" s="77"/>
      <c r="I22" s="77"/>
      <c r="J22" s="60" t="s">
        <v>84</v>
      </c>
      <c r="K22" s="84"/>
      <c r="L22" s="84"/>
      <c r="M22" s="84"/>
      <c r="N22" s="84"/>
      <c r="O22" s="85"/>
      <c r="P22" s="85"/>
      <c r="Q22" s="85"/>
      <c r="R22" s="85" t="s">
        <v>84</v>
      </c>
      <c r="S22" s="85" t="s">
        <v>84</v>
      </c>
      <c r="T22" s="85" t="s">
        <v>84</v>
      </c>
      <c r="U22" s="85" t="s">
        <v>84</v>
      </c>
      <c r="V22" s="85"/>
      <c r="W22" s="85"/>
      <c r="X22" s="85"/>
      <c r="Y22" s="85"/>
      <c r="Z22" s="85"/>
      <c r="AA22" s="52" t="s">
        <v>22</v>
      </c>
      <c r="AB22" s="49"/>
      <c r="AC22" s="49"/>
      <c r="AD22" s="106"/>
    </row>
    <row r="23" spans="2:30" s="14" customFormat="1" ht="96.5" customHeight="1" x14ac:dyDescent="0.35">
      <c r="B23" s="167" t="s">
        <v>301</v>
      </c>
      <c r="C23" s="46" t="s">
        <v>377</v>
      </c>
      <c r="D23" s="51" t="s">
        <v>98</v>
      </c>
      <c r="E23" s="110" t="s">
        <v>99</v>
      </c>
      <c r="F23" s="112" t="s">
        <v>22</v>
      </c>
      <c r="G23" s="112" t="s">
        <v>22</v>
      </c>
      <c r="H23" s="122"/>
      <c r="I23" s="122"/>
      <c r="J23" s="60" t="s">
        <v>84</v>
      </c>
      <c r="K23" s="87" t="s">
        <v>322</v>
      </c>
      <c r="L23" s="87"/>
      <c r="M23" s="87"/>
      <c r="N23" s="87" t="s">
        <v>322</v>
      </c>
      <c r="O23" s="85"/>
      <c r="P23" s="85"/>
      <c r="Q23" s="85"/>
      <c r="R23" s="85"/>
      <c r="S23" s="85" t="s">
        <v>84</v>
      </c>
      <c r="T23" s="85" t="s">
        <v>84</v>
      </c>
      <c r="U23" s="85" t="s">
        <v>84</v>
      </c>
      <c r="V23" s="85" t="s">
        <v>84</v>
      </c>
      <c r="W23" s="85"/>
      <c r="X23" s="85"/>
      <c r="Y23" s="85" t="s">
        <v>84</v>
      </c>
      <c r="Z23" s="85"/>
      <c r="AA23" s="94"/>
      <c r="AB23" s="52" t="s">
        <v>22</v>
      </c>
      <c r="AC23" s="52" t="s">
        <v>22</v>
      </c>
      <c r="AD23" s="53"/>
    </row>
    <row r="24" spans="2:30" ht="86" customHeight="1" collapsed="1" x14ac:dyDescent="0.35">
      <c r="B24" s="168"/>
      <c r="C24" s="166" t="s">
        <v>197</v>
      </c>
      <c r="D24" s="50" t="s">
        <v>100</v>
      </c>
      <c r="E24" s="119" t="s">
        <v>101</v>
      </c>
      <c r="F24" s="53" t="s">
        <v>237</v>
      </c>
      <c r="G24" s="53" t="s">
        <v>238</v>
      </c>
      <c r="H24" s="77"/>
      <c r="I24" s="77"/>
      <c r="J24" s="60" t="s">
        <v>84</v>
      </c>
      <c r="K24" s="84" t="s">
        <v>322</v>
      </c>
      <c r="L24" s="84" t="s">
        <v>327</v>
      </c>
      <c r="M24" s="84" t="s">
        <v>327</v>
      </c>
      <c r="N24" s="84" t="s">
        <v>327</v>
      </c>
      <c r="O24" s="85"/>
      <c r="P24" s="85"/>
      <c r="Q24" s="85"/>
      <c r="R24" s="85"/>
      <c r="S24" s="85"/>
      <c r="T24" s="85"/>
      <c r="U24" s="85"/>
      <c r="V24" s="85" t="s">
        <v>84</v>
      </c>
      <c r="W24" s="85"/>
      <c r="X24" s="85"/>
      <c r="Y24" s="85"/>
      <c r="Z24" s="85"/>
      <c r="AA24" s="52" t="s">
        <v>22</v>
      </c>
      <c r="AB24" s="49"/>
      <c r="AC24" s="49"/>
      <c r="AD24" s="106"/>
    </row>
    <row r="25" spans="2:30" ht="73" customHeight="1" x14ac:dyDescent="0.35">
      <c r="B25" s="168"/>
      <c r="C25" s="166"/>
      <c r="D25" s="50" t="s">
        <v>102</v>
      </c>
      <c r="E25" s="109" t="s">
        <v>103</v>
      </c>
      <c r="F25" s="53" t="s">
        <v>92</v>
      </c>
      <c r="G25" s="53"/>
      <c r="H25" s="77"/>
      <c r="I25" s="77"/>
      <c r="J25" s="60" t="s">
        <v>84</v>
      </c>
      <c r="K25" s="84" t="s">
        <v>322</v>
      </c>
      <c r="L25" s="84"/>
      <c r="M25" s="84"/>
      <c r="N25" s="84"/>
      <c r="O25" s="85"/>
      <c r="P25" s="85"/>
      <c r="Q25" s="85"/>
      <c r="R25" s="85"/>
      <c r="S25" s="85"/>
      <c r="T25" s="85"/>
      <c r="U25" s="85"/>
      <c r="V25" s="85" t="s">
        <v>84</v>
      </c>
      <c r="W25" s="85"/>
      <c r="X25" s="85"/>
      <c r="Y25" s="85" t="s">
        <v>84</v>
      </c>
      <c r="Z25" s="85"/>
      <c r="AA25" s="52" t="s">
        <v>22</v>
      </c>
      <c r="AB25" s="49"/>
      <c r="AC25" s="49"/>
      <c r="AD25" s="106"/>
    </row>
    <row r="26" spans="2:30" ht="160.5" customHeight="1" collapsed="1" x14ac:dyDescent="0.35">
      <c r="B26" s="168"/>
      <c r="C26" s="172" t="s">
        <v>198</v>
      </c>
      <c r="D26" s="50" t="s">
        <v>204</v>
      </c>
      <c r="E26" s="109" t="s">
        <v>476</v>
      </c>
      <c r="F26" s="53" t="s">
        <v>239</v>
      </c>
      <c r="G26" s="53" t="s">
        <v>240</v>
      </c>
      <c r="H26" s="77"/>
      <c r="I26" s="77"/>
      <c r="J26" s="60" t="s">
        <v>84</v>
      </c>
      <c r="K26" s="84" t="s">
        <v>322</v>
      </c>
      <c r="L26" s="84"/>
      <c r="M26" s="84"/>
      <c r="N26" s="84" t="s">
        <v>322</v>
      </c>
      <c r="O26" s="85"/>
      <c r="P26" s="85"/>
      <c r="Q26" s="85"/>
      <c r="R26" s="85"/>
      <c r="S26" s="85" t="s">
        <v>84</v>
      </c>
      <c r="T26" s="85"/>
      <c r="U26" s="85" t="s">
        <v>84</v>
      </c>
      <c r="V26" s="85" t="s">
        <v>84</v>
      </c>
      <c r="W26" s="85"/>
      <c r="X26" s="85"/>
      <c r="Y26" s="85" t="s">
        <v>84</v>
      </c>
      <c r="Z26" s="85"/>
      <c r="AA26" s="52" t="s">
        <v>22</v>
      </c>
      <c r="AB26" s="49"/>
      <c r="AC26" s="49"/>
      <c r="AD26" s="106"/>
    </row>
    <row r="27" spans="2:30" ht="110.5" customHeight="1" x14ac:dyDescent="0.35">
      <c r="B27" s="168"/>
      <c r="C27" s="172"/>
      <c r="D27" s="50" t="s">
        <v>215</v>
      </c>
      <c r="E27" s="119" t="s">
        <v>477</v>
      </c>
      <c r="F27" s="53" t="s">
        <v>92</v>
      </c>
      <c r="G27" s="53"/>
      <c r="H27" s="77"/>
      <c r="I27" s="77"/>
      <c r="J27" s="60" t="s">
        <v>84</v>
      </c>
      <c r="K27" s="84"/>
      <c r="L27" s="84"/>
      <c r="M27" s="84"/>
      <c r="N27" s="84"/>
      <c r="O27" s="85"/>
      <c r="P27" s="85"/>
      <c r="Q27" s="85"/>
      <c r="R27" s="85"/>
      <c r="S27" s="85" t="s">
        <v>84</v>
      </c>
      <c r="T27" s="85"/>
      <c r="U27" s="85" t="s">
        <v>84</v>
      </c>
      <c r="V27" s="85" t="s">
        <v>84</v>
      </c>
      <c r="W27" s="85"/>
      <c r="X27" s="85"/>
      <c r="Y27" s="85"/>
      <c r="Z27" s="85"/>
      <c r="AA27" s="52" t="s">
        <v>22</v>
      </c>
      <c r="AB27" s="49"/>
      <c r="AC27" s="49"/>
      <c r="AD27" s="106"/>
    </row>
    <row r="28" spans="2:30" ht="109" customHeight="1" x14ac:dyDescent="0.35">
      <c r="B28" s="168"/>
      <c r="C28" s="172"/>
      <c r="D28" s="50" t="s">
        <v>199</v>
      </c>
      <c r="E28" s="109" t="s">
        <v>216</v>
      </c>
      <c r="F28" s="55" t="s">
        <v>217</v>
      </c>
      <c r="G28" s="53" t="s">
        <v>218</v>
      </c>
      <c r="H28" s="77"/>
      <c r="I28" s="77"/>
      <c r="J28" s="60" t="s">
        <v>84</v>
      </c>
      <c r="K28" s="84"/>
      <c r="L28" s="84"/>
      <c r="M28" s="84"/>
      <c r="N28" s="84"/>
      <c r="O28" s="85"/>
      <c r="P28" s="85"/>
      <c r="Q28" s="85"/>
      <c r="R28" s="85"/>
      <c r="S28" s="85" t="s">
        <v>84</v>
      </c>
      <c r="T28" s="85" t="s">
        <v>84</v>
      </c>
      <c r="U28" s="85" t="s">
        <v>84</v>
      </c>
      <c r="V28" s="85" t="s">
        <v>84</v>
      </c>
      <c r="W28" s="85"/>
      <c r="X28" s="85"/>
      <c r="Y28" s="85" t="s">
        <v>84</v>
      </c>
      <c r="Z28" s="85"/>
      <c r="AA28" s="52" t="s">
        <v>22</v>
      </c>
      <c r="AB28" s="49"/>
      <c r="AC28" s="49"/>
      <c r="AD28" s="106"/>
    </row>
    <row r="29" spans="2:30" ht="92" customHeight="1" x14ac:dyDescent="0.35">
      <c r="B29" s="169"/>
      <c r="C29" s="47" t="s">
        <v>104</v>
      </c>
      <c r="D29" s="50" t="s">
        <v>200</v>
      </c>
      <c r="E29" s="109" t="s">
        <v>105</v>
      </c>
      <c r="F29" s="53" t="s">
        <v>241</v>
      </c>
      <c r="G29" s="53" t="s">
        <v>242</v>
      </c>
      <c r="H29" s="77"/>
      <c r="I29" s="77"/>
      <c r="J29" s="60" t="s">
        <v>84</v>
      </c>
      <c r="K29" s="84" t="s">
        <v>322</v>
      </c>
      <c r="L29" s="84"/>
      <c r="M29" s="84"/>
      <c r="N29" s="84" t="s">
        <v>322</v>
      </c>
      <c r="O29" s="85"/>
      <c r="P29" s="85"/>
      <c r="Q29" s="85"/>
      <c r="R29" s="85"/>
      <c r="S29" s="85" t="s">
        <v>84</v>
      </c>
      <c r="T29" s="85" t="s">
        <v>84</v>
      </c>
      <c r="U29" s="85" t="s">
        <v>84</v>
      </c>
      <c r="V29" s="85" t="s">
        <v>84</v>
      </c>
      <c r="W29" s="85"/>
      <c r="X29" s="85"/>
      <c r="Y29" s="85" t="s">
        <v>84</v>
      </c>
      <c r="Z29" s="85"/>
      <c r="AA29" s="52" t="s">
        <v>22</v>
      </c>
      <c r="AB29" s="49"/>
      <c r="AC29" s="49"/>
      <c r="AD29" s="106"/>
    </row>
    <row r="30" spans="2:30" ht="99" customHeight="1" x14ac:dyDescent="0.35">
      <c r="B30" s="167" t="s">
        <v>307</v>
      </c>
      <c r="C30" s="46" t="s">
        <v>377</v>
      </c>
      <c r="D30" s="51" t="s">
        <v>106</v>
      </c>
      <c r="E30" s="110" t="s">
        <v>107</v>
      </c>
      <c r="F30" s="112" t="s">
        <v>22</v>
      </c>
      <c r="G30" s="112" t="s">
        <v>22</v>
      </c>
      <c r="H30" s="77"/>
      <c r="I30" s="77"/>
      <c r="J30" s="60" t="s">
        <v>84</v>
      </c>
      <c r="K30" s="84" t="s">
        <v>322</v>
      </c>
      <c r="L30" s="84"/>
      <c r="M30" s="84"/>
      <c r="N30" s="84" t="s">
        <v>322</v>
      </c>
      <c r="O30" s="85"/>
      <c r="P30" s="85" t="s">
        <v>84</v>
      </c>
      <c r="Q30" s="85" t="s">
        <v>84</v>
      </c>
      <c r="R30" s="85" t="s">
        <v>84</v>
      </c>
      <c r="S30" s="85" t="s">
        <v>84</v>
      </c>
      <c r="T30" s="85"/>
      <c r="U30" s="85" t="s">
        <v>84</v>
      </c>
      <c r="V30" s="85" t="s">
        <v>84</v>
      </c>
      <c r="W30" s="85" t="s">
        <v>84</v>
      </c>
      <c r="X30" s="85" t="s">
        <v>84</v>
      </c>
      <c r="Y30" s="85" t="s">
        <v>84</v>
      </c>
      <c r="Z30" s="85"/>
      <c r="AA30" s="94"/>
      <c r="AB30" s="52" t="s">
        <v>22</v>
      </c>
      <c r="AC30" s="52" t="s">
        <v>22</v>
      </c>
      <c r="AD30" s="53"/>
    </row>
    <row r="31" spans="2:30" ht="183" customHeight="1" x14ac:dyDescent="0.35">
      <c r="B31" s="168"/>
      <c r="C31" s="166" t="s">
        <v>152</v>
      </c>
      <c r="D31" s="50" t="s">
        <v>108</v>
      </c>
      <c r="E31" s="109" t="s">
        <v>413</v>
      </c>
      <c r="F31" s="106" t="s">
        <v>109</v>
      </c>
      <c r="G31" s="106" t="s">
        <v>110</v>
      </c>
      <c r="H31" s="77"/>
      <c r="I31" s="77"/>
      <c r="J31" s="60" t="s">
        <v>84</v>
      </c>
      <c r="K31" s="84" t="s">
        <v>322</v>
      </c>
      <c r="L31" s="84" t="s">
        <v>327</v>
      </c>
      <c r="M31" s="84" t="s">
        <v>327</v>
      </c>
      <c r="N31" s="84" t="s">
        <v>322</v>
      </c>
      <c r="O31" s="85"/>
      <c r="P31" s="85" t="s">
        <v>84</v>
      </c>
      <c r="Q31" s="85" t="s">
        <v>84</v>
      </c>
      <c r="R31" s="85" t="s">
        <v>84</v>
      </c>
      <c r="S31" s="85" t="s">
        <v>84</v>
      </c>
      <c r="T31" s="85"/>
      <c r="U31" s="85" t="s">
        <v>84</v>
      </c>
      <c r="V31" s="85" t="s">
        <v>84</v>
      </c>
      <c r="W31" s="85" t="s">
        <v>84</v>
      </c>
      <c r="X31" s="85" t="s">
        <v>84</v>
      </c>
      <c r="Y31" s="85"/>
      <c r="Z31" s="85"/>
      <c r="AA31" s="52" t="s">
        <v>22</v>
      </c>
      <c r="AB31" s="49"/>
      <c r="AC31" s="49"/>
      <c r="AD31" s="106"/>
    </row>
    <row r="32" spans="2:30" ht="113" customHeight="1" x14ac:dyDescent="0.35">
      <c r="B32" s="168"/>
      <c r="C32" s="166"/>
      <c r="D32" s="50" t="s">
        <v>201</v>
      </c>
      <c r="E32" s="109" t="s">
        <v>202</v>
      </c>
      <c r="F32" s="106" t="s">
        <v>203</v>
      </c>
      <c r="G32" s="106" t="s">
        <v>219</v>
      </c>
      <c r="H32" s="77"/>
      <c r="I32" s="77"/>
      <c r="J32" s="60" t="s">
        <v>84</v>
      </c>
      <c r="K32" s="84"/>
      <c r="L32" s="84"/>
      <c r="M32" s="84"/>
      <c r="N32" s="84"/>
      <c r="O32" s="85"/>
      <c r="P32" s="85"/>
      <c r="Q32" s="85"/>
      <c r="R32" s="85"/>
      <c r="S32" s="85"/>
      <c r="T32" s="85"/>
      <c r="U32" s="85" t="s">
        <v>84</v>
      </c>
      <c r="V32" s="85" t="s">
        <v>84</v>
      </c>
      <c r="W32" s="85"/>
      <c r="X32" s="85" t="s">
        <v>84</v>
      </c>
      <c r="Y32" s="85"/>
      <c r="Z32" s="85"/>
      <c r="AA32" s="52" t="s">
        <v>22</v>
      </c>
      <c r="AB32" s="49"/>
      <c r="AC32" s="49"/>
      <c r="AD32" s="106"/>
    </row>
    <row r="33" spans="2:30" ht="135.5" customHeight="1" x14ac:dyDescent="0.35">
      <c r="B33" s="168"/>
      <c r="C33" s="166"/>
      <c r="D33" s="50" t="s">
        <v>111</v>
      </c>
      <c r="E33" s="109" t="s">
        <v>245</v>
      </c>
      <c r="F33" s="53" t="s">
        <v>244</v>
      </c>
      <c r="G33" s="106" t="s">
        <v>243</v>
      </c>
      <c r="H33" s="77"/>
      <c r="I33" s="77"/>
      <c r="J33" s="60" t="s">
        <v>84</v>
      </c>
      <c r="K33" s="84"/>
      <c r="L33" s="84"/>
      <c r="M33" s="84"/>
      <c r="N33" s="84" t="s">
        <v>322</v>
      </c>
      <c r="O33" s="85"/>
      <c r="P33" s="85"/>
      <c r="Q33" s="85"/>
      <c r="R33" s="85"/>
      <c r="S33" s="85"/>
      <c r="T33" s="85"/>
      <c r="U33" s="85"/>
      <c r="V33" s="85" t="s">
        <v>84</v>
      </c>
      <c r="W33" s="85"/>
      <c r="X33" s="85"/>
      <c r="Y33" s="85" t="s">
        <v>84</v>
      </c>
      <c r="Z33" s="85"/>
      <c r="AA33" s="52" t="s">
        <v>22</v>
      </c>
      <c r="AB33" s="49"/>
      <c r="AC33" s="49"/>
      <c r="AD33" s="106"/>
    </row>
    <row r="34" spans="2:30" ht="137" customHeight="1" x14ac:dyDescent="0.35">
      <c r="B34" s="169"/>
      <c r="C34" s="166"/>
      <c r="D34" s="50" t="s">
        <v>112</v>
      </c>
      <c r="E34" s="109" t="s">
        <v>113</v>
      </c>
      <c r="F34" s="53" t="s">
        <v>229</v>
      </c>
      <c r="G34" s="53" t="s">
        <v>114</v>
      </c>
      <c r="H34" s="77"/>
      <c r="I34" s="123"/>
      <c r="J34" s="60" t="s">
        <v>84</v>
      </c>
      <c r="K34" s="84" t="s">
        <v>322</v>
      </c>
      <c r="L34" s="84"/>
      <c r="M34" s="84"/>
      <c r="N34" s="84"/>
      <c r="O34" s="85"/>
      <c r="P34" s="85"/>
      <c r="Q34" s="85"/>
      <c r="R34" s="85"/>
      <c r="S34" s="85"/>
      <c r="T34" s="85"/>
      <c r="U34" s="85"/>
      <c r="V34" s="85" t="s">
        <v>84</v>
      </c>
      <c r="W34" s="85"/>
      <c r="X34" s="85"/>
      <c r="Y34" s="85"/>
      <c r="Z34" s="85"/>
      <c r="AA34" s="52" t="s">
        <v>22</v>
      </c>
      <c r="AB34" s="49"/>
      <c r="AC34" s="49"/>
      <c r="AD34" s="106"/>
    </row>
    <row r="35" spans="2:30" ht="113" customHeight="1" x14ac:dyDescent="0.35">
      <c r="B35" s="167" t="s">
        <v>308</v>
      </c>
      <c r="C35" s="46" t="s">
        <v>377</v>
      </c>
      <c r="D35" s="51" t="s">
        <v>115</v>
      </c>
      <c r="E35" s="110" t="s">
        <v>116</v>
      </c>
      <c r="F35" s="112" t="s">
        <v>22</v>
      </c>
      <c r="G35" s="112" t="s">
        <v>22</v>
      </c>
      <c r="H35" s="77"/>
      <c r="I35" s="123"/>
      <c r="J35" s="60" t="s">
        <v>84</v>
      </c>
      <c r="K35" s="84" t="s">
        <v>322</v>
      </c>
      <c r="L35" s="84" t="s">
        <v>322</v>
      </c>
      <c r="M35" s="84"/>
      <c r="N35" s="84" t="s">
        <v>322</v>
      </c>
      <c r="O35" s="85"/>
      <c r="P35" s="85"/>
      <c r="Q35" s="85"/>
      <c r="R35" s="85"/>
      <c r="S35" s="85"/>
      <c r="T35" s="85" t="s">
        <v>84</v>
      </c>
      <c r="U35" s="85" t="s">
        <v>84</v>
      </c>
      <c r="V35" s="85"/>
      <c r="W35" s="85"/>
      <c r="X35" s="85"/>
      <c r="Y35" s="85" t="s">
        <v>84</v>
      </c>
      <c r="Z35" s="85" t="s">
        <v>84</v>
      </c>
      <c r="AA35" s="94"/>
      <c r="AB35" s="52" t="s">
        <v>22</v>
      </c>
      <c r="AC35" s="52" t="s">
        <v>22</v>
      </c>
      <c r="AD35" s="53"/>
    </row>
    <row r="36" spans="2:30" ht="127" customHeight="1" x14ac:dyDescent="0.35">
      <c r="B36" s="168"/>
      <c r="C36" s="171" t="s">
        <v>246</v>
      </c>
      <c r="D36" s="50" t="s">
        <v>220</v>
      </c>
      <c r="E36" s="109" t="s">
        <v>478</v>
      </c>
      <c r="F36" s="53" t="s">
        <v>92</v>
      </c>
      <c r="G36" s="53"/>
      <c r="H36" s="77"/>
      <c r="I36" s="77"/>
      <c r="J36" s="60" t="s">
        <v>84</v>
      </c>
      <c r="K36" s="84" t="s">
        <v>322</v>
      </c>
      <c r="L36" s="84" t="s">
        <v>322</v>
      </c>
      <c r="M36" s="84" t="s">
        <v>327</v>
      </c>
      <c r="N36" s="84" t="s">
        <v>327</v>
      </c>
      <c r="O36" s="85"/>
      <c r="P36" s="85"/>
      <c r="Q36" s="85"/>
      <c r="R36" s="85"/>
      <c r="S36" s="85"/>
      <c r="T36" s="85" t="s">
        <v>84</v>
      </c>
      <c r="U36" s="85" t="s">
        <v>84</v>
      </c>
      <c r="V36" s="85"/>
      <c r="W36" s="85"/>
      <c r="X36" s="85"/>
      <c r="Y36" s="85"/>
      <c r="Z36" s="85" t="s">
        <v>84</v>
      </c>
      <c r="AA36" s="52" t="s">
        <v>22</v>
      </c>
      <c r="AB36" s="49"/>
      <c r="AC36" s="49"/>
      <c r="AD36" s="106"/>
    </row>
    <row r="37" spans="2:30" ht="89" customHeight="1" x14ac:dyDescent="0.35">
      <c r="B37" s="168"/>
      <c r="C37" s="171"/>
      <c r="D37" s="50" t="s">
        <v>221</v>
      </c>
      <c r="E37" s="119" t="s">
        <v>414</v>
      </c>
      <c r="F37" s="53" t="s">
        <v>117</v>
      </c>
      <c r="G37" s="53" t="s">
        <v>118</v>
      </c>
      <c r="H37" s="77"/>
      <c r="I37" s="77"/>
      <c r="J37" s="60" t="s">
        <v>84</v>
      </c>
      <c r="K37" s="84"/>
      <c r="L37" s="84"/>
      <c r="M37" s="84"/>
      <c r="N37" s="84" t="s">
        <v>322</v>
      </c>
      <c r="O37" s="85"/>
      <c r="P37" s="85"/>
      <c r="Q37" s="85"/>
      <c r="R37" s="85"/>
      <c r="S37" s="85"/>
      <c r="T37" s="85"/>
      <c r="U37" s="85"/>
      <c r="V37" s="85"/>
      <c r="W37" s="85"/>
      <c r="X37" s="85"/>
      <c r="Y37" s="85"/>
      <c r="Z37" s="85" t="s">
        <v>84</v>
      </c>
      <c r="AA37" s="52" t="s">
        <v>22</v>
      </c>
      <c r="AB37" s="49"/>
      <c r="AC37" s="49"/>
      <c r="AD37" s="106"/>
    </row>
    <row r="38" spans="2:30" ht="154" customHeight="1" x14ac:dyDescent="0.35">
      <c r="B38" s="168"/>
      <c r="C38" s="171"/>
      <c r="D38" s="50" t="s">
        <v>222</v>
      </c>
      <c r="E38" s="109" t="s">
        <v>395</v>
      </c>
      <c r="F38" s="53" t="s">
        <v>415</v>
      </c>
      <c r="G38" s="53" t="s">
        <v>481</v>
      </c>
      <c r="H38" s="77"/>
      <c r="I38" s="77"/>
      <c r="J38" s="60" t="s">
        <v>84</v>
      </c>
      <c r="K38" s="84"/>
      <c r="L38" s="84"/>
      <c r="M38" s="84"/>
      <c r="N38" s="84" t="s">
        <v>322</v>
      </c>
      <c r="O38" s="85"/>
      <c r="P38" s="85"/>
      <c r="Q38" s="85"/>
      <c r="R38" s="85"/>
      <c r="S38" s="85"/>
      <c r="T38" s="85" t="s">
        <v>84</v>
      </c>
      <c r="U38" s="85" t="s">
        <v>84</v>
      </c>
      <c r="V38" s="85"/>
      <c r="W38" s="85"/>
      <c r="X38" s="85"/>
      <c r="Y38" s="85"/>
      <c r="Z38" s="85" t="s">
        <v>84</v>
      </c>
      <c r="AA38" s="52" t="s">
        <v>22</v>
      </c>
      <c r="AB38" s="49"/>
      <c r="AC38" s="49"/>
      <c r="AD38" s="106"/>
    </row>
    <row r="39" spans="2:30" ht="187" customHeight="1" x14ac:dyDescent="0.35">
      <c r="B39" s="168"/>
      <c r="C39" s="47" t="s">
        <v>119</v>
      </c>
      <c r="D39" s="50" t="s">
        <v>120</v>
      </c>
      <c r="E39" s="109" t="s">
        <v>479</v>
      </c>
      <c r="F39" s="53" t="s">
        <v>247</v>
      </c>
      <c r="G39" s="53" t="s">
        <v>482</v>
      </c>
      <c r="H39" s="77"/>
      <c r="I39" s="77"/>
      <c r="J39" s="60" t="s">
        <v>84</v>
      </c>
      <c r="K39" s="84" t="s">
        <v>322</v>
      </c>
      <c r="L39" s="84"/>
      <c r="M39" s="84"/>
      <c r="N39" s="84"/>
      <c r="O39" s="85"/>
      <c r="P39" s="85"/>
      <c r="Q39" s="85"/>
      <c r="R39" s="85"/>
      <c r="S39" s="85"/>
      <c r="T39" s="85" t="s">
        <v>84</v>
      </c>
      <c r="U39" s="85" t="s">
        <v>84</v>
      </c>
      <c r="V39" s="85"/>
      <c r="W39" s="85"/>
      <c r="X39" s="85"/>
      <c r="Y39" s="85"/>
      <c r="Z39" s="85" t="s">
        <v>84</v>
      </c>
      <c r="AA39" s="52" t="s">
        <v>22</v>
      </c>
      <c r="AB39" s="49"/>
      <c r="AC39" s="49"/>
      <c r="AD39" s="106"/>
    </row>
    <row r="40" spans="2:30" ht="144" customHeight="1" x14ac:dyDescent="0.35">
      <c r="B40" s="168"/>
      <c r="C40" s="47" t="s">
        <v>121</v>
      </c>
      <c r="D40" s="50" t="s">
        <v>122</v>
      </c>
      <c r="E40" s="109" t="s">
        <v>248</v>
      </c>
      <c r="F40" s="53" t="s">
        <v>249</v>
      </c>
      <c r="G40" s="53" t="s">
        <v>250</v>
      </c>
      <c r="H40" s="77"/>
      <c r="I40" s="77"/>
      <c r="J40" s="60" t="s">
        <v>84</v>
      </c>
      <c r="K40" s="84"/>
      <c r="L40" s="84"/>
      <c r="M40" s="84"/>
      <c r="N40" s="84" t="s">
        <v>322</v>
      </c>
      <c r="O40" s="85"/>
      <c r="P40" s="85"/>
      <c r="Q40" s="85"/>
      <c r="R40" s="85"/>
      <c r="S40" s="85"/>
      <c r="T40" s="85" t="s">
        <v>84</v>
      </c>
      <c r="U40" s="85" t="s">
        <v>84</v>
      </c>
      <c r="V40" s="85"/>
      <c r="W40" s="85"/>
      <c r="X40" s="85"/>
      <c r="Y40" s="85"/>
      <c r="Z40" s="85" t="s">
        <v>84</v>
      </c>
      <c r="AA40" s="52" t="s">
        <v>22</v>
      </c>
      <c r="AB40" s="49"/>
      <c r="AC40" s="49"/>
      <c r="AD40" s="106"/>
    </row>
    <row r="41" spans="2:30" ht="127" customHeight="1" x14ac:dyDescent="0.35">
      <c r="B41" s="168"/>
      <c r="C41" s="47" t="s">
        <v>123</v>
      </c>
      <c r="D41" s="50" t="s">
        <v>124</v>
      </c>
      <c r="E41" s="109" t="s">
        <v>125</v>
      </c>
      <c r="F41" s="53" t="s">
        <v>126</v>
      </c>
      <c r="G41" s="53" t="s">
        <v>127</v>
      </c>
      <c r="H41" s="77"/>
      <c r="I41" s="77"/>
      <c r="J41" s="60" t="s">
        <v>84</v>
      </c>
      <c r="K41" s="84" t="s">
        <v>322</v>
      </c>
      <c r="L41" s="84"/>
      <c r="M41" s="84"/>
      <c r="N41" s="84"/>
      <c r="O41" s="85"/>
      <c r="P41" s="85"/>
      <c r="Q41" s="85"/>
      <c r="R41" s="85"/>
      <c r="S41" s="85"/>
      <c r="T41" s="85" t="s">
        <v>84</v>
      </c>
      <c r="U41" s="85" t="s">
        <v>84</v>
      </c>
      <c r="V41" s="85"/>
      <c r="W41" s="85"/>
      <c r="X41" s="85"/>
      <c r="Y41" s="85" t="s">
        <v>84</v>
      </c>
      <c r="Z41" s="85"/>
      <c r="AA41" s="52" t="s">
        <v>22</v>
      </c>
      <c r="AB41" s="49"/>
      <c r="AC41" s="49"/>
      <c r="AD41" s="106"/>
    </row>
    <row r="42" spans="2:30" ht="100.5" customHeight="1" x14ac:dyDescent="0.35">
      <c r="B42" s="168"/>
      <c r="C42" s="47" t="s">
        <v>128</v>
      </c>
      <c r="D42" s="50" t="s">
        <v>129</v>
      </c>
      <c r="E42" s="109" t="s">
        <v>417</v>
      </c>
      <c r="F42" s="53" t="s">
        <v>90</v>
      </c>
      <c r="G42" s="53" t="s">
        <v>416</v>
      </c>
      <c r="H42" s="77"/>
      <c r="I42" s="77"/>
      <c r="J42" s="60" t="s">
        <v>84</v>
      </c>
      <c r="K42" s="84"/>
      <c r="L42" s="84"/>
      <c r="M42" s="84"/>
      <c r="N42" s="84"/>
      <c r="O42" s="85"/>
      <c r="P42" s="85"/>
      <c r="Q42" s="85"/>
      <c r="R42" s="85"/>
      <c r="S42" s="85"/>
      <c r="T42" s="85" t="s">
        <v>84</v>
      </c>
      <c r="U42" s="85" t="s">
        <v>84</v>
      </c>
      <c r="V42" s="85"/>
      <c r="W42" s="85"/>
      <c r="X42" s="85"/>
      <c r="Y42" s="85"/>
      <c r="Z42" s="85"/>
      <c r="AA42" s="52" t="s">
        <v>22</v>
      </c>
      <c r="AB42" s="49"/>
      <c r="AC42" s="49"/>
      <c r="AD42" s="106"/>
    </row>
    <row r="43" spans="2:30" ht="164" customHeight="1" x14ac:dyDescent="0.35">
      <c r="B43" s="169"/>
      <c r="C43" s="47" t="s">
        <v>130</v>
      </c>
      <c r="D43" s="50" t="s">
        <v>355</v>
      </c>
      <c r="E43" s="109" t="s">
        <v>131</v>
      </c>
      <c r="F43" s="55" t="s">
        <v>230</v>
      </c>
      <c r="G43" s="53" t="s">
        <v>375</v>
      </c>
      <c r="H43" s="77"/>
      <c r="I43" s="77"/>
      <c r="J43" s="60" t="s">
        <v>84</v>
      </c>
      <c r="K43" s="84" t="s">
        <v>327</v>
      </c>
      <c r="L43" s="84" t="s">
        <v>327</v>
      </c>
      <c r="M43" s="84" t="s">
        <v>327</v>
      </c>
      <c r="N43" s="84" t="s">
        <v>327</v>
      </c>
      <c r="O43" s="85"/>
      <c r="P43" s="85"/>
      <c r="Q43" s="85"/>
      <c r="R43" s="85"/>
      <c r="S43" s="85"/>
      <c r="T43" s="85" t="s">
        <v>84</v>
      </c>
      <c r="U43" s="85" t="s">
        <v>84</v>
      </c>
      <c r="V43" s="85"/>
      <c r="W43" s="85"/>
      <c r="X43" s="85"/>
      <c r="Y43" s="85"/>
      <c r="Z43" s="85" t="s">
        <v>84</v>
      </c>
      <c r="AA43" s="52" t="s">
        <v>22</v>
      </c>
      <c r="AB43" s="49"/>
      <c r="AC43" s="49"/>
      <c r="AD43" s="106"/>
    </row>
    <row r="44" spans="2:30" ht="104" customHeight="1" x14ac:dyDescent="0.35">
      <c r="B44" s="167" t="s">
        <v>309</v>
      </c>
      <c r="C44" s="46" t="s">
        <v>377</v>
      </c>
      <c r="D44" s="51" t="s">
        <v>132</v>
      </c>
      <c r="E44" s="110" t="s">
        <v>133</v>
      </c>
      <c r="F44" s="112" t="s">
        <v>22</v>
      </c>
      <c r="G44" s="112" t="s">
        <v>22</v>
      </c>
      <c r="H44" s="77"/>
      <c r="I44" s="77"/>
      <c r="J44" s="60" t="s">
        <v>84</v>
      </c>
      <c r="K44" s="84"/>
      <c r="L44" s="84"/>
      <c r="M44" s="84"/>
      <c r="N44" s="84" t="s">
        <v>322</v>
      </c>
      <c r="O44" s="85"/>
      <c r="P44" s="85"/>
      <c r="Q44" s="85" t="s">
        <v>84</v>
      </c>
      <c r="R44" s="85" t="s">
        <v>84</v>
      </c>
      <c r="S44" s="85" t="s">
        <v>84</v>
      </c>
      <c r="T44" s="85" t="s">
        <v>84</v>
      </c>
      <c r="U44" s="85" t="s">
        <v>84</v>
      </c>
      <c r="V44" s="85"/>
      <c r="W44" s="85" t="s">
        <v>84</v>
      </c>
      <c r="X44" s="85"/>
      <c r="Y44" s="85"/>
      <c r="Z44" s="85"/>
      <c r="AA44" s="94"/>
      <c r="AB44" s="52" t="s">
        <v>22</v>
      </c>
      <c r="AC44" s="52" t="s">
        <v>22</v>
      </c>
      <c r="AD44" s="53"/>
    </row>
    <row r="45" spans="2:30" ht="124.5" customHeight="1" collapsed="1" x14ac:dyDescent="0.35">
      <c r="B45" s="168"/>
      <c r="C45" s="56" t="s">
        <v>205</v>
      </c>
      <c r="D45" s="50" t="s">
        <v>356</v>
      </c>
      <c r="E45" s="109" t="s">
        <v>206</v>
      </c>
      <c r="F45" s="170" t="s">
        <v>207</v>
      </c>
      <c r="G45" s="170" t="s">
        <v>134</v>
      </c>
      <c r="H45" s="77"/>
      <c r="I45" s="77"/>
      <c r="J45" s="60" t="s">
        <v>84</v>
      </c>
      <c r="K45" s="84" t="s">
        <v>327</v>
      </c>
      <c r="L45" s="84" t="s">
        <v>327</v>
      </c>
      <c r="M45" s="84" t="s">
        <v>327</v>
      </c>
      <c r="N45" s="84" t="s">
        <v>327</v>
      </c>
      <c r="O45" s="85"/>
      <c r="P45" s="85"/>
      <c r="Q45" s="85"/>
      <c r="R45" s="85"/>
      <c r="S45" s="85" t="s">
        <v>84</v>
      </c>
      <c r="T45" s="85" t="s">
        <v>84</v>
      </c>
      <c r="U45" s="85"/>
      <c r="V45" s="85"/>
      <c r="W45" s="85" t="s">
        <v>84</v>
      </c>
      <c r="X45" s="85"/>
      <c r="Y45" s="85"/>
      <c r="Z45" s="85"/>
      <c r="AA45" s="52" t="s">
        <v>22</v>
      </c>
      <c r="AB45" s="49"/>
      <c r="AC45" s="49"/>
      <c r="AD45" s="106"/>
    </row>
    <row r="46" spans="2:30" ht="142.5" customHeight="1" x14ac:dyDescent="0.35">
      <c r="B46" s="169"/>
      <c r="C46" s="47" t="s">
        <v>209</v>
      </c>
      <c r="D46" s="50" t="s">
        <v>357</v>
      </c>
      <c r="E46" s="109" t="s">
        <v>208</v>
      </c>
      <c r="F46" s="170"/>
      <c r="G46" s="170"/>
      <c r="H46" s="77"/>
      <c r="I46" s="77"/>
      <c r="J46" s="60" t="s">
        <v>84</v>
      </c>
      <c r="K46" s="84"/>
      <c r="L46" s="84"/>
      <c r="M46" s="84"/>
      <c r="N46" s="84"/>
      <c r="O46" s="85"/>
      <c r="P46" s="85"/>
      <c r="Q46" s="85" t="s">
        <v>84</v>
      </c>
      <c r="R46" s="85" t="s">
        <v>84</v>
      </c>
      <c r="S46" s="85" t="s">
        <v>84</v>
      </c>
      <c r="T46" s="85"/>
      <c r="U46" s="85" t="s">
        <v>84</v>
      </c>
      <c r="V46" s="85"/>
      <c r="W46" s="85"/>
      <c r="X46" s="85"/>
      <c r="Y46" s="85"/>
      <c r="Z46" s="85"/>
      <c r="AA46" s="52" t="s">
        <v>22</v>
      </c>
      <c r="AB46" s="49"/>
      <c r="AC46" s="49"/>
      <c r="AD46" s="106"/>
    </row>
    <row r="47" spans="2:30" ht="86.5" customHeight="1" x14ac:dyDescent="0.35">
      <c r="B47" s="167" t="s">
        <v>310</v>
      </c>
      <c r="C47" s="46" t="s">
        <v>377</v>
      </c>
      <c r="D47" s="51" t="s">
        <v>135</v>
      </c>
      <c r="E47" s="110" t="s">
        <v>396</v>
      </c>
      <c r="F47" s="112" t="s">
        <v>22</v>
      </c>
      <c r="G47" s="112" t="s">
        <v>22</v>
      </c>
      <c r="H47" s="77"/>
      <c r="I47" s="77"/>
      <c r="J47" s="60" t="s">
        <v>84</v>
      </c>
      <c r="K47" s="84" t="s">
        <v>322</v>
      </c>
      <c r="L47" s="84"/>
      <c r="M47" s="84"/>
      <c r="N47" s="84" t="s">
        <v>322</v>
      </c>
      <c r="O47" s="85"/>
      <c r="P47" s="85"/>
      <c r="Q47" s="85"/>
      <c r="R47" s="85"/>
      <c r="S47" s="85"/>
      <c r="T47" s="85"/>
      <c r="U47" s="85"/>
      <c r="V47" s="85"/>
      <c r="W47" s="85"/>
      <c r="X47" s="85" t="s">
        <v>84</v>
      </c>
      <c r="Y47" s="85" t="s">
        <v>84</v>
      </c>
      <c r="Z47" s="85" t="s">
        <v>84</v>
      </c>
      <c r="AA47" s="94"/>
      <c r="AB47" s="52" t="s">
        <v>22</v>
      </c>
      <c r="AC47" s="52" t="s">
        <v>22</v>
      </c>
      <c r="AD47" s="53"/>
    </row>
    <row r="48" spans="2:30" ht="131.5" customHeight="1" collapsed="1" x14ac:dyDescent="0.35">
      <c r="B48" s="168"/>
      <c r="C48" s="166" t="s">
        <v>136</v>
      </c>
      <c r="D48" s="50" t="s">
        <v>137</v>
      </c>
      <c r="E48" s="109" t="s">
        <v>138</v>
      </c>
      <c r="F48" s="57" t="s">
        <v>251</v>
      </c>
      <c r="G48" s="113" t="s">
        <v>252</v>
      </c>
      <c r="H48" s="77"/>
      <c r="I48" s="77"/>
      <c r="J48" s="60" t="s">
        <v>84</v>
      </c>
      <c r="K48" s="84"/>
      <c r="L48" s="84"/>
      <c r="M48" s="84"/>
      <c r="N48" s="84" t="s">
        <v>322</v>
      </c>
      <c r="O48" s="85"/>
      <c r="P48" s="85"/>
      <c r="Q48" s="85"/>
      <c r="R48" s="85"/>
      <c r="S48" s="85"/>
      <c r="T48" s="85"/>
      <c r="U48" s="85"/>
      <c r="V48" s="85"/>
      <c r="W48" s="85"/>
      <c r="X48" s="85" t="s">
        <v>84</v>
      </c>
      <c r="Y48" s="85"/>
      <c r="Z48" s="85"/>
      <c r="AA48" s="52" t="s">
        <v>22</v>
      </c>
      <c r="AB48" s="49"/>
      <c r="AC48" s="49"/>
      <c r="AD48" s="106"/>
    </row>
    <row r="49" spans="2:30" ht="92" customHeight="1" x14ac:dyDescent="0.35">
      <c r="B49" s="168"/>
      <c r="C49" s="166"/>
      <c r="D49" s="50" t="s">
        <v>358</v>
      </c>
      <c r="E49" s="109" t="s">
        <v>139</v>
      </c>
      <c r="F49" s="53" t="s">
        <v>253</v>
      </c>
      <c r="G49" s="53" t="s">
        <v>254</v>
      </c>
      <c r="H49" s="77"/>
      <c r="I49" s="77"/>
      <c r="J49" s="60" t="s">
        <v>84</v>
      </c>
      <c r="K49" s="84"/>
      <c r="L49" s="84"/>
      <c r="M49" s="84"/>
      <c r="N49" s="84" t="s">
        <v>322</v>
      </c>
      <c r="O49" s="85"/>
      <c r="P49" s="85"/>
      <c r="Q49" s="85"/>
      <c r="R49" s="85"/>
      <c r="S49" s="85"/>
      <c r="T49" s="85"/>
      <c r="U49" s="85"/>
      <c r="V49" s="85"/>
      <c r="W49" s="85"/>
      <c r="X49" s="85" t="s">
        <v>84</v>
      </c>
      <c r="Y49" s="85"/>
      <c r="Z49" s="85"/>
      <c r="AA49" s="52" t="s">
        <v>22</v>
      </c>
      <c r="AB49" s="49"/>
      <c r="AC49" s="49"/>
      <c r="AD49" s="106"/>
    </row>
    <row r="50" spans="2:30" ht="87" customHeight="1" x14ac:dyDescent="0.35">
      <c r="B50" s="168"/>
      <c r="C50" s="166"/>
      <c r="D50" s="50" t="s">
        <v>140</v>
      </c>
      <c r="E50" s="109" t="s">
        <v>397</v>
      </c>
      <c r="F50" s="53" t="s">
        <v>255</v>
      </c>
      <c r="G50" s="53" t="s">
        <v>256</v>
      </c>
      <c r="H50" s="77"/>
      <c r="I50" s="77"/>
      <c r="J50" s="60" t="s">
        <v>84</v>
      </c>
      <c r="K50" s="84"/>
      <c r="L50" s="84"/>
      <c r="M50" s="84"/>
      <c r="N50" s="84"/>
      <c r="O50" s="85" t="s">
        <v>84</v>
      </c>
      <c r="P50" s="85" t="s">
        <v>84</v>
      </c>
      <c r="Q50" s="85" t="s">
        <v>84</v>
      </c>
      <c r="R50" s="85" t="s">
        <v>84</v>
      </c>
      <c r="S50" s="85" t="s">
        <v>84</v>
      </c>
      <c r="T50" s="85" t="s">
        <v>84</v>
      </c>
      <c r="U50" s="85" t="s">
        <v>84</v>
      </c>
      <c r="V50" s="85" t="s">
        <v>84</v>
      </c>
      <c r="W50" s="85" t="s">
        <v>84</v>
      </c>
      <c r="X50" s="85" t="s">
        <v>84</v>
      </c>
      <c r="Y50" s="85"/>
      <c r="Z50" s="85"/>
      <c r="AA50" s="52" t="s">
        <v>22</v>
      </c>
      <c r="AB50" s="49"/>
      <c r="AC50" s="49"/>
      <c r="AD50" s="106"/>
    </row>
    <row r="51" spans="2:30" ht="85.5" customHeight="1" x14ac:dyDescent="0.35">
      <c r="B51" s="168"/>
      <c r="C51" s="166"/>
      <c r="D51" s="50" t="s">
        <v>141</v>
      </c>
      <c r="E51" s="109" t="s">
        <v>142</v>
      </c>
      <c r="F51" s="53" t="s">
        <v>257</v>
      </c>
      <c r="G51" s="53" t="s">
        <v>258</v>
      </c>
      <c r="H51" s="77"/>
      <c r="I51" s="77"/>
      <c r="J51" s="60" t="s">
        <v>84</v>
      </c>
      <c r="K51" s="84"/>
      <c r="L51" s="84"/>
      <c r="M51" s="84"/>
      <c r="N51" s="84"/>
      <c r="O51" s="85"/>
      <c r="P51" s="85"/>
      <c r="Q51" s="85"/>
      <c r="R51" s="85"/>
      <c r="S51" s="85"/>
      <c r="T51" s="85"/>
      <c r="U51" s="85"/>
      <c r="V51" s="85"/>
      <c r="W51" s="85"/>
      <c r="X51" s="85"/>
      <c r="Y51" s="85" t="s">
        <v>84</v>
      </c>
      <c r="Z51" s="85"/>
      <c r="AA51" s="52" t="s">
        <v>22</v>
      </c>
      <c r="AB51" s="49"/>
      <c r="AC51" s="49"/>
      <c r="AD51" s="106"/>
    </row>
    <row r="52" spans="2:30" ht="161" customHeight="1" x14ac:dyDescent="0.35">
      <c r="B52" s="168"/>
      <c r="C52" s="47" t="s">
        <v>143</v>
      </c>
      <c r="D52" s="50" t="s">
        <v>144</v>
      </c>
      <c r="E52" s="109" t="s">
        <v>145</v>
      </c>
      <c r="F52" s="53" t="s">
        <v>259</v>
      </c>
      <c r="G52" s="53" t="s">
        <v>483</v>
      </c>
      <c r="H52" s="77"/>
      <c r="I52" s="77"/>
      <c r="J52" s="60" t="s">
        <v>84</v>
      </c>
      <c r="K52" s="84" t="s">
        <v>322</v>
      </c>
      <c r="L52" s="84"/>
      <c r="M52" s="84"/>
      <c r="N52" s="88"/>
      <c r="O52" s="85"/>
      <c r="P52" s="85"/>
      <c r="Q52" s="85"/>
      <c r="R52" s="85"/>
      <c r="S52" s="85"/>
      <c r="T52" s="85"/>
      <c r="U52" s="85"/>
      <c r="V52" s="85"/>
      <c r="W52" s="85"/>
      <c r="X52" s="85"/>
      <c r="Y52" s="85" t="s">
        <v>84</v>
      </c>
      <c r="Z52" s="85"/>
      <c r="AA52" s="52" t="s">
        <v>22</v>
      </c>
      <c r="AB52" s="49"/>
      <c r="AC52" s="49"/>
      <c r="AD52" s="106"/>
    </row>
    <row r="53" spans="2:30" ht="192" customHeight="1" x14ac:dyDescent="0.35">
      <c r="B53" s="168"/>
      <c r="C53" s="47" t="s">
        <v>146</v>
      </c>
      <c r="D53" s="50" t="s">
        <v>147</v>
      </c>
      <c r="E53" s="109" t="s">
        <v>398</v>
      </c>
      <c r="F53" s="53" t="s">
        <v>260</v>
      </c>
      <c r="G53" s="53" t="s">
        <v>484</v>
      </c>
      <c r="H53" s="77"/>
      <c r="I53" s="77"/>
      <c r="J53" s="60" t="s">
        <v>84</v>
      </c>
      <c r="K53" s="84" t="s">
        <v>322</v>
      </c>
      <c r="L53" s="84"/>
      <c r="M53" s="84"/>
      <c r="N53" s="84"/>
      <c r="O53" s="85"/>
      <c r="P53" s="85"/>
      <c r="Q53" s="85"/>
      <c r="R53" s="85"/>
      <c r="S53" s="85"/>
      <c r="T53" s="85"/>
      <c r="U53" s="85"/>
      <c r="V53" s="85"/>
      <c r="W53" s="85"/>
      <c r="X53" s="85"/>
      <c r="Y53" s="85" t="s">
        <v>84</v>
      </c>
      <c r="Z53" s="85" t="s">
        <v>84</v>
      </c>
      <c r="AA53" s="52" t="s">
        <v>22</v>
      </c>
      <c r="AB53" s="49"/>
      <c r="AC53" s="49"/>
      <c r="AD53" s="106"/>
    </row>
    <row r="54" spans="2:30" ht="88.5" customHeight="1" x14ac:dyDescent="0.35">
      <c r="B54" s="168"/>
      <c r="C54" s="47" t="s">
        <v>148</v>
      </c>
      <c r="D54" s="50" t="s">
        <v>149</v>
      </c>
      <c r="E54" s="109" t="s">
        <v>150</v>
      </c>
      <c r="F54" s="53" t="s">
        <v>261</v>
      </c>
      <c r="G54" s="53" t="s">
        <v>262</v>
      </c>
      <c r="H54" s="77"/>
      <c r="I54" s="77"/>
      <c r="J54" s="60" t="s">
        <v>84</v>
      </c>
      <c r="K54" s="84" t="s">
        <v>322</v>
      </c>
      <c r="L54" s="84" t="s">
        <v>327</v>
      </c>
      <c r="M54" s="84" t="s">
        <v>327</v>
      </c>
      <c r="N54" s="84" t="s">
        <v>327</v>
      </c>
      <c r="O54" s="85"/>
      <c r="P54" s="85"/>
      <c r="Q54" s="85"/>
      <c r="R54" s="85"/>
      <c r="S54" s="85"/>
      <c r="T54" s="85" t="s">
        <v>84</v>
      </c>
      <c r="U54" s="85"/>
      <c r="V54" s="85"/>
      <c r="W54" s="85"/>
      <c r="X54" s="85"/>
      <c r="Y54" s="85" t="s">
        <v>84</v>
      </c>
      <c r="Z54" s="85"/>
      <c r="AA54" s="52" t="s">
        <v>22</v>
      </c>
      <c r="AB54" s="49"/>
      <c r="AC54" s="49"/>
      <c r="AD54" s="106"/>
    </row>
    <row r="55" spans="2:30" ht="169.5" customHeight="1" x14ac:dyDescent="0.35">
      <c r="B55" s="169"/>
      <c r="C55" s="47" t="s">
        <v>152</v>
      </c>
      <c r="D55" s="50" t="s">
        <v>359</v>
      </c>
      <c r="E55" s="109" t="s">
        <v>151</v>
      </c>
      <c r="F55" s="53" t="s">
        <v>92</v>
      </c>
      <c r="G55" s="53"/>
      <c r="H55" s="77"/>
      <c r="I55" s="77"/>
      <c r="J55" s="60" t="s">
        <v>84</v>
      </c>
      <c r="K55" s="84" t="s">
        <v>322</v>
      </c>
      <c r="L55" s="84" t="s">
        <v>327</v>
      </c>
      <c r="M55" s="84" t="s">
        <v>327</v>
      </c>
      <c r="N55" s="84" t="s">
        <v>322</v>
      </c>
      <c r="O55" s="85"/>
      <c r="P55" s="85"/>
      <c r="Q55" s="85"/>
      <c r="R55" s="85"/>
      <c r="S55" s="85"/>
      <c r="T55" s="85"/>
      <c r="U55" s="85"/>
      <c r="V55" s="85"/>
      <c r="W55" s="85"/>
      <c r="X55" s="85" t="s">
        <v>84</v>
      </c>
      <c r="Y55" s="85" t="s">
        <v>84</v>
      </c>
      <c r="Z55" s="85" t="s">
        <v>84</v>
      </c>
      <c r="AA55" s="52" t="s">
        <v>22</v>
      </c>
      <c r="AB55" s="49"/>
      <c r="AC55" s="49"/>
      <c r="AD55" s="106"/>
    </row>
  </sheetData>
  <sheetProtection selectLockedCells="1"/>
  <autoFilter ref="H5:Z55" xr:uid="{E1EF3671-81C9-974C-B88D-E54149054A16}"/>
  <mergeCells count="40">
    <mergeCell ref="B1:AB1"/>
    <mergeCell ref="C3:C5"/>
    <mergeCell ref="D3:D5"/>
    <mergeCell ref="AB3:AC3"/>
    <mergeCell ref="F3:G3"/>
    <mergeCell ref="K3:N3"/>
    <mergeCell ref="O3:Z3"/>
    <mergeCell ref="AB4:AB5"/>
    <mergeCell ref="AC4:AC5"/>
    <mergeCell ref="O4:Q4"/>
    <mergeCell ref="R4:W4"/>
    <mergeCell ref="X4:Z4"/>
    <mergeCell ref="F4:G5"/>
    <mergeCell ref="H3:J4"/>
    <mergeCell ref="AA4:AA5"/>
    <mergeCell ref="B6:B12"/>
    <mergeCell ref="B3:B5"/>
    <mergeCell ref="B13:B17"/>
    <mergeCell ref="AD3:AD5"/>
    <mergeCell ref="G45:G46"/>
    <mergeCell ref="G7:G8"/>
    <mergeCell ref="E3:E5"/>
    <mergeCell ref="K4:N4"/>
    <mergeCell ref="B23:B29"/>
    <mergeCell ref="B30:B34"/>
    <mergeCell ref="B35:B43"/>
    <mergeCell ref="B44:B46"/>
    <mergeCell ref="B18:B22"/>
    <mergeCell ref="C7:C8"/>
    <mergeCell ref="F7:F8"/>
    <mergeCell ref="C9:C10"/>
    <mergeCell ref="C16:C17"/>
    <mergeCell ref="C24:C25"/>
    <mergeCell ref="B47:B55"/>
    <mergeCell ref="C48:C51"/>
    <mergeCell ref="F45:F46"/>
    <mergeCell ref="C36:C38"/>
    <mergeCell ref="C20:C21"/>
    <mergeCell ref="C26:C28"/>
    <mergeCell ref="C31:C34"/>
  </mergeCells>
  <conditionalFormatting sqref="G7">
    <cfRule type="expression" dxfId="26" priority="44">
      <formula>#REF! = "N"</formula>
    </cfRule>
  </conditionalFormatting>
  <conditionalFormatting sqref="H6:I55">
    <cfRule type="cellIs" dxfId="25" priority="40" operator="equal">
      <formula>"Y"</formula>
    </cfRule>
  </conditionalFormatting>
  <conditionalFormatting sqref="J6:J55">
    <cfRule type="cellIs" dxfId="24" priority="39" operator="equal">
      <formula>"Y"</formula>
    </cfRule>
  </conditionalFormatting>
  <conditionalFormatting sqref="K6:K55">
    <cfRule type="cellIs" dxfId="23" priority="22" operator="equal">
      <formula>"R"</formula>
    </cfRule>
    <cfRule type="cellIs" dxfId="22" priority="42" stopIfTrue="1" operator="equal">
      <formula>"M"</formula>
    </cfRule>
  </conditionalFormatting>
  <conditionalFormatting sqref="L6:L55">
    <cfRule type="cellIs" dxfId="21" priority="21" operator="equal">
      <formula>"R"</formula>
    </cfRule>
    <cfRule type="cellIs" dxfId="20" priority="41" stopIfTrue="1" operator="equal">
      <formula>"M"</formula>
    </cfRule>
  </conditionalFormatting>
  <conditionalFormatting sqref="M6:M55">
    <cfRule type="cellIs" dxfId="19" priority="20" operator="equal">
      <formula>"R"</formula>
    </cfRule>
  </conditionalFormatting>
  <conditionalFormatting sqref="N6:N55">
    <cfRule type="cellIs" dxfId="18" priority="19" operator="equal">
      <formula>"R"</formula>
    </cfRule>
    <cfRule type="cellIs" dxfId="17" priority="43" operator="equal">
      <formula>"M"</formula>
    </cfRule>
  </conditionalFormatting>
  <conditionalFormatting sqref="O7:Z12 O13:AA13 O14:Z17 O18:AA18 O19:Z22 O23:AA23 O24:Z29 O30:AA30 O31:Z34 O35:AA35 O36:Z43 O44:AA44 O45:Z46 O47:AA47 O48:Z55 O6:AA6">
    <cfRule type="cellIs" dxfId="16" priority="38" stopIfTrue="1" operator="equal">
      <formula>"Y"</formula>
    </cfRule>
  </conditionalFormatting>
  <conditionalFormatting sqref="Z7:Z12 Z13:AA13 Z14:Z17 Z18:AA18 Z19:Z22 Z23:AA23 Z24:Z29 Z30:AA30 Z31:Z34 Z35:AA35 Z36:Z43 Z44:AA44 Z45:Z46 Z47:AA47 Z48:Z55">
    <cfRule type="expression" dxfId="15" priority="37">
      <formula>#REF! = "N"</formula>
    </cfRule>
  </conditionalFormatting>
  <conditionalFormatting sqref="AA14:AA17">
    <cfRule type="expression" dxfId="14" priority="13" stopIfTrue="1">
      <formula>AND($AB14=0, $AB14&lt;&gt;"")</formula>
    </cfRule>
  </conditionalFormatting>
  <conditionalFormatting sqref="AA19:AA22">
    <cfRule type="expression" dxfId="13" priority="12" stopIfTrue="1">
      <formula>AND($AB19=0, $AB19&lt;&gt;"")</formula>
    </cfRule>
  </conditionalFormatting>
  <conditionalFormatting sqref="AA24:AA29">
    <cfRule type="expression" dxfId="12" priority="10" stopIfTrue="1">
      <formula>AND($AB24=0, $AB24&lt;&gt;"")</formula>
    </cfRule>
  </conditionalFormatting>
  <conditionalFormatting sqref="AA31:AA34">
    <cfRule type="expression" dxfId="11" priority="8" stopIfTrue="1">
      <formula>AND($AB31=0, $AB31&lt;&gt;"")</formula>
    </cfRule>
  </conditionalFormatting>
  <conditionalFormatting sqref="AA36:AA43">
    <cfRule type="expression" dxfId="10" priority="5" stopIfTrue="1">
      <formula>AND($AB36=0, $AB36&lt;&gt;"")</formula>
    </cfRule>
  </conditionalFormatting>
  <conditionalFormatting sqref="AA45:AA46">
    <cfRule type="expression" dxfId="9" priority="4" stopIfTrue="1">
      <formula>AND($AB45=0, $AB45&lt;&gt;"")</formula>
    </cfRule>
  </conditionalFormatting>
  <conditionalFormatting sqref="AA48:AA55">
    <cfRule type="expression" dxfId="8" priority="1" stopIfTrue="1">
      <formula>AND($AB48=0, $AB48&lt;&gt;"")</formula>
    </cfRule>
  </conditionalFormatting>
  <conditionalFormatting sqref="AB7:AB55">
    <cfRule type="expression" dxfId="7" priority="23" stopIfTrue="1">
      <formula>AND($AB7=0, $AB7&lt;&gt;"")</formula>
    </cfRule>
  </conditionalFormatting>
  <conditionalFormatting sqref="AC7:AC55">
    <cfRule type="cellIs" dxfId="6" priority="27" operator="equal">
      <formula>5</formula>
    </cfRule>
    <cfRule type="expression" dxfId="5" priority="28">
      <formula>OR($AC7=3,$AC7=4)</formula>
    </cfRule>
    <cfRule type="expression" dxfId="4" priority="29" stopIfTrue="1">
      <formula>OR($AC7=1,$AC7=2)</formula>
    </cfRule>
  </conditionalFormatting>
  <conditionalFormatting sqref="AD7:AD8 AD14:AD15 AD31:AD32 AD36 AD45 AD48">
    <cfRule type="cellIs" dxfId="3" priority="15" operator="equal">
      <formula>"strong"</formula>
    </cfRule>
    <cfRule type="cellIs" dxfId="2" priority="16" stopIfTrue="1" operator="equal">
      <formula>"acceptable"</formula>
    </cfRule>
    <cfRule type="cellIs" dxfId="1" priority="17" operator="equal">
      <formula>"weak"</formula>
    </cfRule>
    <cfRule type="cellIs" dxfId="0" priority="18" stopIfTrue="1" operator="equal">
      <formula>"Unacceptable"</formula>
    </cfRule>
  </conditionalFormatting>
  <dataValidations count="3">
    <dataValidation type="list" allowBlank="1" showInputMessage="1" showErrorMessage="1" promptTitle="Score:" prompt="0: not provided any information or disclosure." sqref="AB7:AB12 AB14:AB17 AB19:AB22 AB24:AB29 AB31:AB34 AB36:AB43 AB45:AB46 AB48:AB55" xr:uid="{3C9DCCFA-6DBE-5648-95EA-2D29298508E7}">
      <formula1>"0"</formula1>
    </dataValidation>
    <dataValidation type="list" allowBlank="1" showInputMessage="1" showErrorMessage="1" promptTitle="Score:" prompt="1 (Minimal): minimal information (insufficient, lack of transparency)._x000a_2-4 (Moderate): moderate to competent level of disclosure (reasonably detailed and fair understanding)._x000a_5 (Comprehensive): provided comprehensive and exemplary disclosure." sqref="AC7:AC12 AC14:AC17 AC19:AC22 AC24:AC29 AC31:AC34 AC36:AC43 AC45:AC46 AC48:AC55" xr:uid="{E20F0D65-FB1D-8D4E-9E3B-CD2CED65095F}">
      <formula1>"1,2,3,4,5"</formula1>
    </dataValidation>
    <dataValidation type="list" allowBlank="1" showInputMessage="1" showErrorMessage="1" sqref="AA6 AA13 AA18 AA23 AA30 AA35 AA44 AA47" xr:uid="{2C4B6F04-72F2-45D5-9C2A-6B789B19DFD0}">
      <formula1>"Unacceptable, Weak, Moderate, Strong"</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E2E1-A4AC-4D0F-B58E-6F406D2B4A02}">
  <sheetPr>
    <tabColor theme="0" tint="-0.14999847407452621"/>
  </sheetPr>
  <dimension ref="B1:E14"/>
  <sheetViews>
    <sheetView showGridLines="0" zoomScale="66" workbookViewId="0">
      <selection activeCell="D5" sqref="D5"/>
    </sheetView>
  </sheetViews>
  <sheetFormatPr defaultColWidth="10.6640625" defaultRowHeight="15.5" x14ac:dyDescent="0.35"/>
  <cols>
    <col min="1" max="1" width="1.6640625" customWidth="1"/>
    <col min="2" max="2" width="3.6640625" bestFit="1" customWidth="1"/>
    <col min="3" max="3" width="13.83203125" style="127" customWidth="1"/>
    <col min="4" max="4" width="53.5" customWidth="1"/>
    <col min="5" max="5" width="56.5" customWidth="1"/>
    <col min="10" max="10" width="11.5" bestFit="1" customWidth="1"/>
    <col min="11" max="11" width="255.83203125" bestFit="1" customWidth="1"/>
  </cols>
  <sheetData>
    <row r="1" spans="2:5" ht="10.75" customHeight="1" thickBot="1" x14ac:dyDescent="0.4"/>
    <row r="2" spans="2:5" ht="18" customHeight="1" thickBot="1" x14ac:dyDescent="0.4">
      <c r="B2" s="211" t="s">
        <v>437</v>
      </c>
      <c r="C2" s="212"/>
      <c r="D2" s="130" t="s">
        <v>4</v>
      </c>
      <c r="E2" s="131" t="s">
        <v>456</v>
      </c>
    </row>
    <row r="3" spans="2:5" ht="92.5" customHeight="1" x14ac:dyDescent="0.35">
      <c r="B3" s="210" t="s">
        <v>153</v>
      </c>
      <c r="C3" s="128" t="s">
        <v>451</v>
      </c>
      <c r="D3" s="34" t="s">
        <v>439</v>
      </c>
      <c r="E3" s="34" t="s">
        <v>459</v>
      </c>
    </row>
    <row r="4" spans="2:5" ht="62" x14ac:dyDescent="0.35">
      <c r="B4" s="209"/>
      <c r="C4" s="128" t="s">
        <v>15</v>
      </c>
      <c r="D4" s="34" t="s">
        <v>453</v>
      </c>
      <c r="E4" s="34" t="s">
        <v>460</v>
      </c>
    </row>
    <row r="5" spans="2:5" ht="91" customHeight="1" x14ac:dyDescent="0.35">
      <c r="B5" s="209"/>
      <c r="C5" s="128" t="s">
        <v>16</v>
      </c>
      <c r="D5" s="34" t="s">
        <v>440</v>
      </c>
      <c r="E5" s="34" t="s">
        <v>461</v>
      </c>
    </row>
    <row r="6" spans="2:5" ht="108" customHeight="1" x14ac:dyDescent="0.35">
      <c r="B6" s="209" t="s">
        <v>441</v>
      </c>
      <c r="C6" s="128" t="s">
        <v>454</v>
      </c>
      <c r="D6" s="34" t="s">
        <v>442</v>
      </c>
      <c r="E6" s="34" t="s">
        <v>457</v>
      </c>
    </row>
    <row r="7" spans="2:5" ht="110.5" customHeight="1" x14ac:dyDescent="0.35">
      <c r="B7" s="209"/>
      <c r="C7" s="128" t="s">
        <v>11</v>
      </c>
      <c r="D7" s="34" t="s">
        <v>443</v>
      </c>
      <c r="E7" s="34" t="s">
        <v>458</v>
      </c>
    </row>
    <row r="8" spans="2:5" ht="91" customHeight="1" x14ac:dyDescent="0.35">
      <c r="B8" s="209"/>
      <c r="C8" s="128" t="s">
        <v>12</v>
      </c>
      <c r="D8" s="34" t="s">
        <v>455</v>
      </c>
      <c r="E8" s="34" t="s">
        <v>463</v>
      </c>
    </row>
    <row r="9" spans="2:5" ht="92.5" customHeight="1" x14ac:dyDescent="0.35">
      <c r="B9" s="209"/>
      <c r="C9" s="128" t="s">
        <v>321</v>
      </c>
      <c r="D9" s="34" t="s">
        <v>444</v>
      </c>
      <c r="E9" s="34" t="s">
        <v>465</v>
      </c>
    </row>
    <row r="10" spans="2:5" ht="105" customHeight="1" x14ac:dyDescent="0.35">
      <c r="B10" s="209"/>
      <c r="C10" s="128" t="s">
        <v>445</v>
      </c>
      <c r="D10" s="34" t="s">
        <v>446</v>
      </c>
      <c r="E10" s="34" t="s">
        <v>464</v>
      </c>
    </row>
    <row r="11" spans="2:5" ht="72" customHeight="1" x14ac:dyDescent="0.35">
      <c r="B11" s="209"/>
      <c r="C11" s="128" t="s">
        <v>14</v>
      </c>
      <c r="D11" s="34" t="s">
        <v>447</v>
      </c>
      <c r="E11" s="34" t="s">
        <v>462</v>
      </c>
    </row>
    <row r="12" spans="2:5" ht="47" customHeight="1" x14ac:dyDescent="0.35">
      <c r="B12" s="209" t="s">
        <v>155</v>
      </c>
      <c r="C12" s="128" t="s">
        <v>78</v>
      </c>
      <c r="D12" s="34" t="s">
        <v>448</v>
      </c>
      <c r="E12" s="34"/>
    </row>
    <row r="13" spans="2:5" ht="55" customHeight="1" x14ac:dyDescent="0.35">
      <c r="B13" s="209"/>
      <c r="C13" s="128" t="s">
        <v>79</v>
      </c>
      <c r="D13" s="34" t="s">
        <v>449</v>
      </c>
      <c r="E13" s="34"/>
    </row>
    <row r="14" spans="2:5" ht="62" x14ac:dyDescent="0.35">
      <c r="B14" s="209"/>
      <c r="C14" s="128" t="s">
        <v>452</v>
      </c>
      <c r="D14" s="34" t="s">
        <v>450</v>
      </c>
      <c r="E14" s="34"/>
    </row>
  </sheetData>
  <mergeCells count="4">
    <mergeCell ref="B12:B14"/>
    <mergeCell ref="B6:B11"/>
    <mergeCell ref="B3:B5"/>
    <mergeCell ref="B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CD2F-1361-394D-A3FB-6015062CC05C}">
  <sheetPr>
    <tabColor theme="0" tint="-0.14999847407452621"/>
  </sheetPr>
  <dimension ref="B1:D9"/>
  <sheetViews>
    <sheetView showGridLines="0" zoomScaleNormal="100" workbookViewId="0">
      <selection activeCell="D3" sqref="D3:D7"/>
    </sheetView>
  </sheetViews>
  <sheetFormatPr defaultColWidth="10.83203125" defaultRowHeight="15.5" x14ac:dyDescent="0.35"/>
  <cols>
    <col min="1" max="1" width="2.1640625" style="1" customWidth="1"/>
    <col min="2" max="2" width="22.1640625" style="1" customWidth="1"/>
    <col min="3" max="3" width="83.6640625" style="1" customWidth="1"/>
    <col min="4" max="4" width="63.1640625" style="1" customWidth="1"/>
    <col min="5" max="16384" width="10.83203125" style="1"/>
  </cols>
  <sheetData>
    <row r="1" spans="2:4" ht="10.25" customHeight="1" thickBot="1" x14ac:dyDescent="0.4"/>
    <row r="2" spans="2:4" ht="25" customHeight="1" thickBot="1" x14ac:dyDescent="0.4">
      <c r="B2" s="73" t="s">
        <v>162</v>
      </c>
      <c r="C2" s="74" t="s">
        <v>163</v>
      </c>
      <c r="D2" s="75" t="s">
        <v>164</v>
      </c>
    </row>
    <row r="3" spans="2:4" ht="46.5" x14ac:dyDescent="0.35">
      <c r="B3" s="78" t="s">
        <v>165</v>
      </c>
      <c r="C3" s="72" t="s">
        <v>166</v>
      </c>
      <c r="D3" s="72" t="s">
        <v>168</v>
      </c>
    </row>
    <row r="4" spans="2:4" ht="325.5" x14ac:dyDescent="0.35">
      <c r="B4" s="79" t="s">
        <v>31</v>
      </c>
      <c r="C4" s="13" t="s">
        <v>410</v>
      </c>
      <c r="D4" s="13" t="s">
        <v>173</v>
      </c>
    </row>
    <row r="5" spans="2:4" ht="62" x14ac:dyDescent="0.35">
      <c r="B5" s="67" t="s">
        <v>20</v>
      </c>
      <c r="C5" s="13" t="s">
        <v>167</v>
      </c>
      <c r="D5" s="13" t="s">
        <v>169</v>
      </c>
    </row>
    <row r="6" spans="2:4" ht="77.5" x14ac:dyDescent="0.35">
      <c r="B6" s="80" t="s">
        <v>26</v>
      </c>
      <c r="C6" s="13" t="s">
        <v>175</v>
      </c>
      <c r="D6" s="13" t="s">
        <v>174</v>
      </c>
    </row>
    <row r="7" spans="2:4" ht="46.5" x14ac:dyDescent="0.35">
      <c r="B7" s="79" t="s">
        <v>170</v>
      </c>
      <c r="C7" s="13" t="s">
        <v>171</v>
      </c>
      <c r="D7" s="13" t="s">
        <v>172</v>
      </c>
    </row>
    <row r="9" spans="2:4" x14ac:dyDescent="0.35">
      <c r="B9" s="1" t="s">
        <v>468</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F82D-63F6-1742-81E0-D31D4B97DDE7}">
  <sheetPr>
    <tabColor theme="0" tint="-0.14999847407452621"/>
  </sheetPr>
  <dimension ref="B1:D5"/>
  <sheetViews>
    <sheetView showGridLines="0" zoomScale="125" zoomScaleNormal="100" workbookViewId="0">
      <selection activeCell="C14" sqref="C14"/>
    </sheetView>
  </sheetViews>
  <sheetFormatPr defaultColWidth="10.83203125" defaultRowHeight="15.5" x14ac:dyDescent="0.35"/>
  <cols>
    <col min="1" max="1" width="1.83203125" style="1" customWidth="1"/>
    <col min="2" max="2" width="14.5" style="1" customWidth="1"/>
    <col min="3" max="3" width="41.33203125" style="1" customWidth="1"/>
    <col min="4" max="4" width="58" style="1" customWidth="1"/>
    <col min="5" max="16384" width="10.83203125" style="1"/>
  </cols>
  <sheetData>
    <row r="1" spans="2:4" ht="10.75" customHeight="1" thickBot="1" x14ac:dyDescent="0.4"/>
    <row r="2" spans="2:4" ht="20" customHeight="1" thickBot="1" x14ac:dyDescent="0.4">
      <c r="B2" s="69" t="s">
        <v>331</v>
      </c>
      <c r="C2" s="70" t="s">
        <v>163</v>
      </c>
      <c r="D2" s="71" t="s">
        <v>4</v>
      </c>
    </row>
    <row r="3" spans="2:4" ht="108.5" x14ac:dyDescent="0.35">
      <c r="B3" s="89" t="s">
        <v>28</v>
      </c>
      <c r="C3" s="34" t="s">
        <v>332</v>
      </c>
      <c r="D3" s="34" t="s">
        <v>402</v>
      </c>
    </row>
    <row r="4" spans="2:4" ht="62" x14ac:dyDescent="0.35">
      <c r="B4" s="90" t="s">
        <v>24</v>
      </c>
      <c r="C4" s="12" t="s">
        <v>333</v>
      </c>
      <c r="D4" s="12" t="s">
        <v>334</v>
      </c>
    </row>
    <row r="5" spans="2:4" ht="117" customHeight="1" x14ac:dyDescent="0.35">
      <c r="B5" s="90" t="s">
        <v>335</v>
      </c>
      <c r="C5" s="12" t="s">
        <v>409</v>
      </c>
      <c r="D5" s="12" t="s">
        <v>411</v>
      </c>
    </row>
  </sheetData>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A183D-6B60-F848-BAC0-A594E4EED82B}">
  <dimension ref="A1:A7"/>
  <sheetViews>
    <sheetView showGridLines="0" topLeftCell="A2" workbookViewId="0">
      <selection activeCell="K32" sqref="K32"/>
    </sheetView>
  </sheetViews>
  <sheetFormatPr defaultColWidth="8.83203125" defaultRowHeight="15.5" x14ac:dyDescent="0.35"/>
  <cols>
    <col min="1" max="1" width="18.6640625" customWidth="1"/>
  </cols>
  <sheetData>
    <row r="1" spans="1:1" x14ac:dyDescent="0.35">
      <c r="A1" s="17" t="s">
        <v>351</v>
      </c>
    </row>
    <row r="2" spans="1:1" x14ac:dyDescent="0.35">
      <c r="A2" t="s">
        <v>23</v>
      </c>
    </row>
    <row r="3" spans="1:1" x14ac:dyDescent="0.35">
      <c r="A3" t="s">
        <v>22</v>
      </c>
    </row>
    <row r="4" spans="1:1" x14ac:dyDescent="0.35">
      <c r="A4" s="31" t="s">
        <v>344</v>
      </c>
    </row>
    <row r="5" spans="1:1" x14ac:dyDescent="0.35">
      <c r="A5" t="s">
        <v>317</v>
      </c>
    </row>
    <row r="7" spans="1:1" x14ac:dyDescent="0.35">
      <c r="A7" s="17"/>
    </row>
  </sheetData>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E6DF1109E60045AB964F22ADEF82EC" ma:contentTypeVersion="18" ma:contentTypeDescription="Create a new document." ma:contentTypeScope="" ma:versionID="e422dae88259616b4f16cdc71a2a92db">
  <xsd:schema xmlns:xsd="http://www.w3.org/2001/XMLSchema" xmlns:xs="http://www.w3.org/2001/XMLSchema" xmlns:p="http://schemas.microsoft.com/office/2006/metadata/properties" xmlns:ns2="445c5629-a939-4d4a-bc33-b4530dc06c24" xmlns:ns3="a51126ac-23b2-4c92-b778-4c0448989da6" targetNamespace="http://schemas.microsoft.com/office/2006/metadata/properties" ma:root="true" ma:fieldsID="cb3be81338db15d8f68ec3bff3ca36dd" ns2:_="" ns3:_="">
    <xsd:import namespace="445c5629-a939-4d4a-bc33-b4530dc06c24"/>
    <xsd:import namespace="a51126ac-23b2-4c92-b778-4c0448989d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c5629-a939-4d4a-bc33-b4530dc06c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acf6775-c5d1-482e-8820-3a11c83a2ca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1126ac-23b2-4c92-b778-4c0448989da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8ff2f0d-5d12-427e-bf9b-4c958fdcc293}" ma:internalName="TaxCatchAll" ma:showField="CatchAllData" ma:web="a51126ac-23b2-4c92-b778-4c0448989d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5c5629-a939-4d4a-bc33-b4530dc06c24">
      <Terms xmlns="http://schemas.microsoft.com/office/infopath/2007/PartnerControls"/>
    </lcf76f155ced4ddcb4097134ff3c332f>
    <TaxCatchAll xmlns="a51126ac-23b2-4c92-b778-4c0448989da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5AB309-BEE5-402C-987E-2D7E71CA3A21}"/>
</file>

<file path=customXml/itemProps2.xml><?xml version="1.0" encoding="utf-8"?>
<ds:datastoreItem xmlns:ds="http://schemas.openxmlformats.org/officeDocument/2006/customXml" ds:itemID="{B5AC3C8A-C954-48A2-9591-FAAFDF6A6CBB}">
  <ds:schemaRefs>
    <ds:schemaRef ds:uri="http://www.w3.org/XML/1998/namespace"/>
    <ds:schemaRef ds:uri="73fefb30-a182-499e-a399-8f9eb1417a4f"/>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22d2d8b7-caa6-4651-be66-35d74c715463"/>
    <ds:schemaRef ds:uri="http://purl.org/dc/terms/"/>
  </ds:schemaRefs>
</ds:datastoreItem>
</file>

<file path=customXml/itemProps3.xml><?xml version="1.0" encoding="utf-8"?>
<ds:datastoreItem xmlns:ds="http://schemas.openxmlformats.org/officeDocument/2006/customXml" ds:itemID="{35DAA2D9-B61F-4CFC-9733-9AF03D15EC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Cover</vt:lpstr>
      <vt:lpstr> User instructions</vt:lpstr>
      <vt:lpstr>1. AI use case</vt:lpstr>
      <vt:lpstr>2. RAI Governance Indicators</vt:lpstr>
      <vt:lpstr>3. RAI Deep Dive</vt:lpstr>
      <vt:lpstr>ESG guidance</vt:lpstr>
      <vt:lpstr>Regulation risk level guidance</vt:lpstr>
      <vt:lpstr>Impact scope guidance</vt:lpstr>
      <vt:lpstr>Lists</vt:lpstr>
      <vt:lpstr>'3. RAI Deep Dive'!Criteria</vt:lpstr>
      <vt:lpstr>' User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Sunny (Data61, Clayton)</dc:creator>
  <cp:keywords/>
  <dc:description/>
  <cp:lastModifiedBy>Jessica Cairns</cp:lastModifiedBy>
  <cp:revision/>
  <dcterms:created xsi:type="dcterms:W3CDTF">2023-11-06T02:30:37Z</dcterms:created>
  <dcterms:modified xsi:type="dcterms:W3CDTF">2025-02-28T11:57:16Z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0x0101007CE6DF1109E60045AB964F22ADEF82EC</vt:lpwstr>
  </property>
  <property fmtid="{D5CDD505-2E9C-101B-9397-08002B2CF9AE}" pid="3" name="MediaServiceImageTags">
    <vt:lpwstr/>
  </property>
</Properties>
</file>